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Vagt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<sst xmlns="http://schemas.openxmlformats.org/spreadsheetml/2006/main" count="85" uniqueCount="41">
  <si>
    <t xml:space="preserve">Vagtplan</t>
  </si>
  <si>
    <t xml:space="preserve">Planlæg ugens vagter, se timer pr. medarbejder og bemanding pr. dag.</t>
  </si>
  <si>
    <t xml:space="preserve">SÅDAN BRUGER DU DEN</t>
  </si>
  <si>
    <t xml:space="preserve">1.  Vagttyper   Tilpas vagttyperne og deres timer i tabellen til højre på fanen Vagtplan.</t>
  </si>
  <si>
    <t xml:space="preserve">2.  Medarbejdere   Skriv navnene og hvor mange timer hver person skal have om ugen.</t>
  </si>
  <si>
    <t xml:space="preserve">3.  Planlæg   Vælg en vagttype for hver dag. Timer og bemanding opdateres med det samme.</t>
  </si>
  <si>
    <t xml:space="preserve">TIPS</t>
  </si>
  <si>
    <t xml:space="preserve">•  Er en medarbejder over eller under sine timer, bliver tallet farvet.</t>
  </si>
  <si>
    <t xml:space="preserve">•  Lav en kopi af fanen for hver uge.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</si>
  <si>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</si>
  <si>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</si>
  <si>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</si>
  <si>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Ugen starter:</t>
  </si>
  <si>
    <t xml:space="preserve">Medarbejder</t>
  </si>
  <si>
    <t xml:space="preserve">Timer</t>
  </si>
  <si>
    <t xml:space="preserve">Kontrakt</t>
  </si>
  <si>
    <t xml:space="preserve">Forskel</t>
  </si>
  <si>
    <t xml:space="preserve">Kode</t>
  </si>
  <si>
    <t xml:space="preserve">Vagt</t>
  </si>
  <si>
    <t xml:space="preserve">Anna</t>
  </si>
  <si>
    <t xml:space="preserve">D</t>
  </si>
  <si>
    <t xml:space="preserve">F</t>
  </si>
  <si>
    <t xml:space="preserve">Dag 07-15</t>
  </si>
  <si>
    <t xml:space="preserve">Jonas</t>
  </si>
  <si>
    <t xml:space="preserve">A</t>
  </si>
  <si>
    <t xml:space="preserve">Aften 15-23</t>
  </si>
  <si>
    <t xml:space="preserve">Mette</t>
  </si>
  <si>
    <t xml:space="preserve">N</t>
  </si>
  <si>
    <t xml:space="preserve">Nat 23-07</t>
  </si>
  <si>
    <t xml:space="preserve">Ali</t>
  </si>
  <si>
    <t xml:space="preserve">K</t>
  </si>
  <si>
    <t xml:space="preserve">Kort 10-14</t>
  </si>
  <si>
    <t xml:space="preserve">Sara</t>
  </si>
  <si>
    <t xml:space="preserve">Fri</t>
  </si>
  <si>
    <t xml:space="preserve">Peter</t>
  </si>
  <si>
    <t xml:space="preserve">FE</t>
  </si>
  <si>
    <t xml:space="preserve">Ferie</t>
  </si>
  <si>
    <t xml:space="preserve">S</t>
  </si>
  <si>
    <t xml:space="preserve">Syg</t>
  </si>
  <si>
    <t xml:space="preserve">Bemanding</t>
  </si>
  <si>
    <t xml:space="preserve">Rødt = ingen på vagt den dag.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</si>
</sst>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\-mm\-yyyy"/>
    <numFmt numFmtId="166" formatCode="&quot;Ma &quot;dd/mm"/>
    <numFmt numFmtId="167" formatCode="&quot;Ti &quot;dd/mm"/>
    <numFmt numFmtId="168" formatCode="&quot;On &quot;dd/mm"/>
    <numFmt numFmtId="169" formatCode="&quot;To &quot;dd/mm"/>
    <numFmt numFmtId="170" formatCode="&quot;Fr &quot;dd/mm"/>
    <numFmt numFmtId="171" formatCode="&quot;Lø &quot;dd/mm"/>
    <numFmt numFmtId="172" formatCode="&quot;Sø &quot;dd/mm"/>
    <numFmt numFmtId="173" formatCode="0"/>
    <numFmt numFmtId="174" formatCode="\+0;\-0;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9"/>
      <color rgb="FF1F4E3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F4F4F4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B45309"/>
      </font>
    </dxf>
    <dxf>
      <font>
        <name val="Arial"/>
        <charset val="1"/>
        <family val="0"/>
        <b val="1"/>
        <color rgb="FFC0392B"/>
      </font>
    </dxf>
    <dxf>
      <fill>
        <patternFill>
          <bgColor rgb="FFDDF2E3"/>
        </patternFill>
      </fill>
    </dxf>
    <dxf>
      <fill>
        <patternFill>
          <bgColor rgb="FFFFF3C4"/>
        </patternFill>
      </fill>
    </dxf>
    <dxf>
      <fill>
        <patternFill>
          <bgColor rgb="FFD6E4F5"/>
        </patternFill>
      </fill>
    </dxf>
    <dxf>
      <fill>
        <patternFill>
          <bgColor rgb="FFEDE7F6"/>
        </patternFill>
      </fill>
    </dxf>
    <dxf>
      <fill>
        <patternFill>
          <bgColor rgb="FFF4F4F4"/>
        </patternFill>
      </fill>
    </dxf>
    <dxf>
      <fill>
        <patternFill>
          <bgColor rgb="FFFDE2E1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</dxfs>
  <colors>
    <indexedColors>
      <rgbColor rgb="FF000000"/>
      <rgbColor rgb="FFF4F4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EDE7F6"/>
      <rgbColor rgb="FF888888"/>
      <rgbColor rgb="FF9999FF"/>
      <rgbColor rgb="FFB45309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5"/>
      <rgbColor rgb="FFDDF2E3"/>
      <rgbColor rgb="FFFFF3C4"/>
      <rgbColor rgb="FF99CCFF"/>
      <rgbColor rgb="FFFDE2E1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339966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O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0" min="2" style="0" width="9"/>
    <col collapsed="false" customWidth="true" hidden="false" outlineLevel="0" max="11" min="11" style="0" width="10"/>
    <col collapsed="false" customWidth="true" hidden="false" outlineLevel="0" max="12" min="12" style="0" width="3"/>
    <col collapsed="false" customWidth="true" hidden="false" outlineLevel="0" max="13" min="13" style="0" width="10"/>
    <col collapsed="false" customWidth="true" hidden="false" outlineLevel="0" max="14" min="14" style="0" width="18"/>
    <col collapsed="false" customWidth="true" hidden="false" outlineLevel="0" max="15" min="15" style="0" width="8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12</v>
      </c>
      <c r="B2" s="9" t="n">
        <v>46391</v>
      </c>
      <c r="C2" s="9"/>
    </row>
    <row r="4" customFormat="false" ht="15" hidden="false" customHeight="false" outlineLevel="0" collapsed="false">
      <c r="A4" s="10" t="s">
        <v>13</v>
      </c>
      <c r="B4" s="11" t="n">
        <f aca="false">$B$2+0</f>
        <v>46391</v>
      </c>
      <c r="C4" s="12" t="n">
        <f aca="false">$B$2+1</f>
        <v>46392</v>
      </c>
      <c r="D4" s="13" t="n">
        <f aca="false">$B$2+2</f>
        <v>46393</v>
      </c>
      <c r="E4" s="14" t="n">
        <f aca="false">$B$2+3</f>
        <v>46394</v>
      </c>
      <c r="F4" s="15" t="n">
        <f aca="false">$B$2+4</f>
        <v>46395</v>
      </c>
      <c r="G4" s="16" t="n">
        <f aca="false">$B$2+5</f>
        <v>46396</v>
      </c>
      <c r="H4" s="17" t="n">
        <f aca="false">$B$2+6</f>
        <v>46397</v>
      </c>
      <c r="I4" s="10" t="s">
        <v>14</v>
      </c>
      <c r="J4" s="18" t="s">
        <v>15</v>
      </c>
      <c r="K4" s="18" t="s">
        <v>16</v>
      </c>
      <c r="M4" s="10" t="s">
        <v>17</v>
      </c>
      <c r="N4" s="18" t="s">
        <v>18</v>
      </c>
      <c r="O4" s="18" t="s">
        <v>14</v>
      </c>
    </row>
    <row r="5" customFormat="false" ht="15" hidden="false" customHeight="false" outlineLevel="0" collapsed="false">
      <c r="A5" s="19" t="s">
        <v>19</v>
      </c>
      <c r="B5" s="20" t="s">
        <v>20</v>
      </c>
      <c r="C5" s="20" t="s">
        <v>20</v>
      </c>
      <c r="D5" s="20" t="s">
        <v>20</v>
      </c>
      <c r="E5" s="20" t="s">
        <v>20</v>
      </c>
      <c r="F5" s="20" t="s">
        <v>20</v>
      </c>
      <c r="G5" s="20" t="s">
        <v>21</v>
      </c>
      <c r="H5" s="20" t="s">
        <v>21</v>
      </c>
      <c r="I5" s="21" t="n">
        <f aca="false">IF(A5="","",COUNTIF(B5:H5,$M$5)*$O$5+COUNTIF(B5:H5,$M$6)*$O$6+COUNTIF(B5:H5,$M$7)*$O$7+COUNTIF(B5:H5,$M$8)*$O$8+COUNTIF(B5:H5,$M$9)*$O$9+COUNTIF(B5:H5,$M$10)*$O$10+COUNTIF(B5:H5,$M$11)*$O$11)</f>
        <v>40</v>
      </c>
      <c r="J5" s="22" t="n">
        <v>37</v>
      </c>
      <c r="K5" s="23" t="n">
        <f aca="false">IF(OR(A5="",J5=""),"",I5-J5)</f>
        <v>3</v>
      </c>
      <c r="M5" s="20" t="s">
        <v>20</v>
      </c>
      <c r="N5" s="19" t="s">
        <v>22</v>
      </c>
      <c r="O5" s="22" t="n">
        <v>8</v>
      </c>
    </row>
    <row r="6" customFormat="false" ht="15" hidden="false" customHeight="false" outlineLevel="0" collapsed="false">
      <c r="A6" s="19" t="s">
        <v>23</v>
      </c>
      <c r="B6" s="20" t="s">
        <v>24</v>
      </c>
      <c r="C6" s="20" t="s">
        <v>24</v>
      </c>
      <c r="D6" s="20" t="s">
        <v>21</v>
      </c>
      <c r="E6" s="20" t="s">
        <v>24</v>
      </c>
      <c r="F6" s="20" t="s">
        <v>24</v>
      </c>
      <c r="G6" s="20" t="s">
        <v>20</v>
      </c>
      <c r="H6" s="20" t="s">
        <v>21</v>
      </c>
      <c r="I6" s="21" t="n">
        <f aca="false">IF(A6="","",COUNTIF(B6:H6,$M$5)*$O$5+COUNTIF(B6:H6,$M$6)*$O$6+COUNTIF(B6:H6,$M$7)*$O$7+COUNTIF(B6:H6,$M$8)*$O$8+COUNTIF(B6:H6,$M$9)*$O$9+COUNTIF(B6:H6,$M$10)*$O$10+COUNTIF(B6:H6,$M$11)*$O$11)</f>
        <v>40</v>
      </c>
      <c r="J6" s="22" t="n">
        <v>37</v>
      </c>
      <c r="K6" s="23" t="n">
        <f aca="false">IF(OR(A6="",J6=""),"",I6-J6)</f>
        <v>3</v>
      </c>
      <c r="M6" s="20" t="s">
        <v>24</v>
      </c>
      <c r="N6" s="19" t="s">
        <v>25</v>
      </c>
      <c r="O6" s="22" t="n">
        <v>8</v>
      </c>
    </row>
    <row r="7" customFormat="false" ht="15" hidden="false" customHeight="false" outlineLevel="0" collapsed="false">
      <c r="A7" s="19" t="s">
        <v>26</v>
      </c>
      <c r="B7" s="20" t="s">
        <v>27</v>
      </c>
      <c r="C7" s="20" t="s">
        <v>27</v>
      </c>
      <c r="D7" s="20" t="s">
        <v>27</v>
      </c>
      <c r="E7" s="20" t="s">
        <v>21</v>
      </c>
      <c r="F7" s="20" t="s">
        <v>21</v>
      </c>
      <c r="G7" s="20" t="s">
        <v>21</v>
      </c>
      <c r="H7" s="20" t="s">
        <v>27</v>
      </c>
      <c r="I7" s="21" t="n">
        <f aca="false">IF(A7="","",COUNTIF(B7:H7,$M$5)*$O$5+COUNTIF(B7:H7,$M$6)*$O$6+COUNTIF(B7:H7,$M$7)*$O$7+COUNTIF(B7:H7,$M$8)*$O$8+COUNTIF(B7:H7,$M$9)*$O$9+COUNTIF(B7:H7,$M$10)*$O$10+COUNTIF(B7:H7,$M$11)*$O$11)</f>
        <v>32</v>
      </c>
      <c r="J7" s="22" t="n">
        <v>30</v>
      </c>
      <c r="K7" s="23" t="n">
        <f aca="false">IF(OR(A7="",J7=""),"",I7-J7)</f>
        <v>2</v>
      </c>
      <c r="M7" s="20" t="s">
        <v>27</v>
      </c>
      <c r="N7" s="19" t="s">
        <v>28</v>
      </c>
      <c r="O7" s="22" t="n">
        <v>8</v>
      </c>
    </row>
    <row r="8" customFormat="false" ht="15" hidden="false" customHeight="false" outlineLevel="0" collapsed="false">
      <c r="A8" s="19" t="s">
        <v>29</v>
      </c>
      <c r="B8" s="20" t="s">
        <v>21</v>
      </c>
      <c r="C8" s="20" t="s">
        <v>30</v>
      </c>
      <c r="D8" s="20" t="s">
        <v>20</v>
      </c>
      <c r="E8" s="20" t="s">
        <v>20</v>
      </c>
      <c r="F8" s="20" t="s">
        <v>21</v>
      </c>
      <c r="G8" s="20" t="s">
        <v>24</v>
      </c>
      <c r="H8" s="20" t="s">
        <v>21</v>
      </c>
      <c r="I8" s="21" t="n">
        <f aca="false">IF(A8="","",COUNTIF(B8:H8,$M$5)*$O$5+COUNTIF(B8:H8,$M$6)*$O$6+COUNTIF(B8:H8,$M$7)*$O$7+COUNTIF(B8:H8,$M$8)*$O$8+COUNTIF(B8:H8,$M$9)*$O$9+COUNTIF(B8:H8,$M$10)*$O$10+COUNTIF(B8:H8,$M$11)*$O$11)</f>
        <v>28</v>
      </c>
      <c r="J8" s="22" t="n">
        <v>25</v>
      </c>
      <c r="K8" s="23" t="n">
        <f aca="false">IF(OR(A8="",J8=""),"",I8-J8)</f>
        <v>3</v>
      </c>
      <c r="M8" s="20" t="s">
        <v>30</v>
      </c>
      <c r="N8" s="19" t="s">
        <v>31</v>
      </c>
      <c r="O8" s="22" t="n">
        <v>4</v>
      </c>
    </row>
    <row r="9" customFormat="false" ht="15" hidden="false" customHeight="false" outlineLevel="0" collapsed="false">
      <c r="A9" s="19" t="s">
        <v>32</v>
      </c>
      <c r="B9" s="20" t="s">
        <v>21</v>
      </c>
      <c r="C9" s="20" t="s">
        <v>21</v>
      </c>
      <c r="D9" s="20" t="s">
        <v>30</v>
      </c>
      <c r="E9" s="20" t="s">
        <v>21</v>
      </c>
      <c r="F9" s="20" t="s">
        <v>30</v>
      </c>
      <c r="G9" s="20" t="s">
        <v>20</v>
      </c>
      <c r="H9" s="20" t="s">
        <v>20</v>
      </c>
      <c r="I9" s="21" t="n">
        <f aca="false">IF(A9="","",COUNTIF(B9:H9,$M$5)*$O$5+COUNTIF(B9:H9,$M$6)*$O$6+COUNTIF(B9:H9,$M$7)*$O$7+COUNTIF(B9:H9,$M$8)*$O$8+COUNTIF(B9:H9,$M$9)*$O$9+COUNTIF(B9:H9,$M$10)*$O$10+COUNTIF(B9:H9,$M$11)*$O$11)</f>
        <v>24</v>
      </c>
      <c r="J9" s="22" t="n">
        <v>15</v>
      </c>
      <c r="K9" s="23" t="n">
        <f aca="false">IF(OR(A9="",J9=""),"",I9-J9)</f>
        <v>9</v>
      </c>
      <c r="M9" s="20" t="s">
        <v>21</v>
      </c>
      <c r="N9" s="19" t="s">
        <v>33</v>
      </c>
      <c r="O9" s="22" t="n">
        <v>0</v>
      </c>
    </row>
    <row r="10" customFormat="false" ht="15" hidden="false" customHeight="false" outlineLevel="0" collapsed="false">
      <c r="A10" s="19" t="s">
        <v>34</v>
      </c>
      <c r="B10" s="20" t="s">
        <v>35</v>
      </c>
      <c r="C10" s="20" t="s">
        <v>35</v>
      </c>
      <c r="D10" s="20" t="s">
        <v>35</v>
      </c>
      <c r="E10" s="20" t="s">
        <v>35</v>
      </c>
      <c r="F10" s="20" t="s">
        <v>35</v>
      </c>
      <c r="G10" s="20" t="s">
        <v>21</v>
      </c>
      <c r="H10" s="20" t="s">
        <v>21</v>
      </c>
      <c r="I10" s="21" t="n">
        <f aca="false">IF(A10="","",COUNTIF(B10:H10,$M$5)*$O$5+COUNTIF(B10:H10,$M$6)*$O$6+COUNTIF(B10:H10,$M$7)*$O$7+COUNTIF(B10:H10,$M$8)*$O$8+COUNTIF(B10:H10,$M$9)*$O$9+COUNTIF(B10:H10,$M$10)*$O$10+COUNTIF(B10:H10,$M$11)*$O$11)</f>
        <v>0</v>
      </c>
      <c r="J10" s="22" t="n">
        <v>37</v>
      </c>
      <c r="K10" s="23" t="n">
        <f aca="false">IF(OR(A10="",J10=""),"",I10-J10)</f>
        <v>-37</v>
      </c>
      <c r="M10" s="20" t="s">
        <v>35</v>
      </c>
      <c r="N10" s="19" t="s">
        <v>36</v>
      </c>
      <c r="O10" s="22" t="n">
        <v>0</v>
      </c>
    </row>
    <row r="11" customFormat="false" ht="15" hidden="false" customHeight="false" outlineLevel="0" collapsed="false">
      <c r="A11" s="19"/>
      <c r="B11" s="20"/>
      <c r="C11" s="20"/>
      <c r="D11" s="20"/>
      <c r="E11" s="20"/>
      <c r="F11" s="20"/>
      <c r="G11" s="20"/>
      <c r="H11" s="20"/>
      <c r="I11" s="21" t="str">
        <f aca="false">IF(A11="","",COUNTIF(B11:H11,$M$5)*$O$5+COUNTIF(B11:H11,$M$6)*$O$6+COUNTIF(B11:H11,$M$7)*$O$7+COUNTIF(B11:H11,$M$8)*$O$8+COUNTIF(B11:H11,$M$9)*$O$9+COUNTIF(B11:H11,$M$10)*$O$10+COUNTIF(B11:H11,$M$11)*$O$11)</f>
        <v/>
      </c>
      <c r="J11" s="22"/>
      <c r="K11" s="23" t="str">
        <f aca="false">IF(OR(A11="",J11=""),"",I11-J11)</f>
        <v/>
      </c>
      <c r="M11" s="20" t="s">
        <v>37</v>
      </c>
      <c r="N11" s="19" t="s">
        <v>38</v>
      </c>
      <c r="O11" s="22" t="n">
        <v>0</v>
      </c>
    </row>
    <row r="12" customFormat="false" ht="15" hidden="false" customHeight="false" outlineLevel="0" collapsed="false">
      <c r="A12" s="19"/>
      <c r="B12" s="20"/>
      <c r="C12" s="20"/>
      <c r="D12" s="20"/>
      <c r="E12" s="20"/>
      <c r="F12" s="20"/>
      <c r="G12" s="20"/>
      <c r="H12" s="20"/>
      <c r="I12" s="21" t="str">
        <f aca="false">IF(A12="","",COUNTIF(B12:H12,$M$5)*$O$5+COUNTIF(B12:H12,$M$6)*$O$6+COUNTIF(B12:H12,$M$7)*$O$7+COUNTIF(B12:H12,$M$8)*$O$8+COUNTIF(B12:H12,$M$9)*$O$9+COUNTIF(B12:H12,$M$10)*$O$10+COUNTIF(B12:H12,$M$11)*$O$11)</f>
        <v/>
      </c>
      <c r="J12" s="22"/>
      <c r="K12" s="23" t="str">
        <f aca="false">IF(OR(A12="",J12=""),"",I12-J12)</f>
        <v/>
      </c>
    </row>
    <row r="13" customFormat="false" ht="15" hidden="false" customHeight="false" outlineLevel="0" collapsed="false">
      <c r="A13" s="19"/>
      <c r="B13" s="20"/>
      <c r="C13" s="20"/>
      <c r="D13" s="20"/>
      <c r="E13" s="20"/>
      <c r="F13" s="20"/>
      <c r="G13" s="20"/>
      <c r="H13" s="20"/>
      <c r="I13" s="21" t="str">
        <f aca="false">IF(A13="","",COUNTIF(B13:H13,$M$5)*$O$5+COUNTIF(B13:H13,$M$6)*$O$6+COUNTIF(B13:H13,$M$7)*$O$7+COUNTIF(B13:H13,$M$8)*$O$8+COUNTIF(B13:H13,$M$9)*$O$9+COUNTIF(B13:H13,$M$10)*$O$10+COUNTIF(B13:H13,$M$11)*$O$11)</f>
        <v/>
      </c>
      <c r="J13" s="22"/>
      <c r="K13" s="23" t="str">
        <f aca="false">IF(OR(A13="",J13=""),"",I13-J13)</f>
        <v/>
      </c>
    </row>
    <row r="14" customFormat="false" ht="1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1" t="str">
        <f aca="false">IF(A14="","",COUNTIF(B14:H14,$M$5)*$O$5+COUNTIF(B14:H14,$M$6)*$O$6+COUNTIF(B14:H14,$M$7)*$O$7+COUNTIF(B14:H14,$M$8)*$O$8+COUNTIF(B14:H14,$M$9)*$O$9+COUNTIF(B14:H14,$M$10)*$O$10+COUNTIF(B14:H14,$M$11)*$O$11)</f>
        <v/>
      </c>
      <c r="J14" s="22"/>
      <c r="K14" s="23" t="str">
        <f aca="false">IF(OR(A14="",J14=""),"",I14-J14)</f>
        <v/>
      </c>
    </row>
    <row r="15" customFormat="false" ht="15" hidden="false" customHeight="false" outlineLevel="0" collapsed="false">
      <c r="A15" s="19"/>
      <c r="B15" s="20"/>
      <c r="C15" s="20"/>
      <c r="D15" s="20"/>
      <c r="E15" s="20"/>
      <c r="F15" s="20"/>
      <c r="G15" s="20"/>
      <c r="H15" s="20"/>
      <c r="I15" s="21" t="str">
        <f aca="false">IF(A15="","",COUNTIF(B15:H15,$M$5)*$O$5+COUNTIF(B15:H15,$M$6)*$O$6+COUNTIF(B15:H15,$M$7)*$O$7+COUNTIF(B15:H15,$M$8)*$O$8+COUNTIF(B15:H15,$M$9)*$O$9+COUNTIF(B15:H15,$M$10)*$O$10+COUNTIF(B15:H15,$M$11)*$O$11)</f>
        <v/>
      </c>
      <c r="J15" s="22"/>
      <c r="K15" s="23" t="str">
        <f aca="false">IF(OR(A15="",J15=""),"",I15-J15)</f>
        <v/>
      </c>
    </row>
    <row r="16" customFormat="false" ht="15" hidden="false" customHeight="false" outlineLevel="0" collapsed="false">
      <c r="A16" s="19"/>
      <c r="B16" s="20"/>
      <c r="C16" s="20"/>
      <c r="D16" s="20"/>
      <c r="E16" s="20"/>
      <c r="F16" s="20"/>
      <c r="G16" s="20"/>
      <c r="H16" s="20"/>
      <c r="I16" s="21" t="str">
        <f aca="false">IF(A16="","",COUNTIF(B16:H16,$M$5)*$O$5+COUNTIF(B16:H16,$M$6)*$O$6+COUNTIF(B16:H16,$M$7)*$O$7+COUNTIF(B16:H16,$M$8)*$O$8+COUNTIF(B16:H16,$M$9)*$O$9+COUNTIF(B16:H16,$M$10)*$O$10+COUNTIF(B16:H16,$M$11)*$O$11)</f>
        <v/>
      </c>
      <c r="J16" s="22"/>
      <c r="K16" s="23" t="str">
        <f aca="false">IF(OR(A16="",J16=""),"",I16-J16)</f>
        <v/>
      </c>
    </row>
    <row r="17" customFormat="false" ht="15" hidden="false" customHeight="false" outlineLevel="0" collapsed="false">
      <c r="A17" s="19"/>
      <c r="B17" s="20"/>
      <c r="C17" s="20"/>
      <c r="D17" s="20"/>
      <c r="E17" s="20"/>
      <c r="F17" s="20"/>
      <c r="G17" s="20"/>
      <c r="H17" s="20"/>
      <c r="I17" s="21" t="str">
        <f aca="false">IF(A17="","",COUNTIF(B17:H17,$M$5)*$O$5+COUNTIF(B17:H17,$M$6)*$O$6+COUNTIF(B17:H17,$M$7)*$O$7+COUNTIF(B17:H17,$M$8)*$O$8+COUNTIF(B17:H17,$M$9)*$O$9+COUNTIF(B17:H17,$M$10)*$O$10+COUNTIF(B17:H17,$M$11)*$O$11)</f>
        <v/>
      </c>
      <c r="J17" s="22"/>
      <c r="K17" s="23" t="str">
        <f aca="false">IF(OR(A17="",J17=""),"",I17-J17)</f>
        <v/>
      </c>
    </row>
    <row r="18" customFormat="false" ht="15" hidden="false" customHeight="false" outlineLevel="0" collapsed="false">
      <c r="A18" s="19"/>
      <c r="B18" s="20"/>
      <c r="C18" s="20"/>
      <c r="D18" s="20"/>
      <c r="E18" s="20"/>
      <c r="F18" s="20"/>
      <c r="G18" s="20"/>
      <c r="H18" s="20"/>
      <c r="I18" s="21" t="str">
        <f aca="false">IF(A18="","",COUNTIF(B18:H18,$M$5)*$O$5+COUNTIF(B18:H18,$M$6)*$O$6+COUNTIF(B18:H18,$M$7)*$O$7+COUNTIF(B18:H18,$M$8)*$O$8+COUNTIF(B18:H18,$M$9)*$O$9+COUNTIF(B18:H18,$M$10)*$O$10+COUNTIF(B18:H18,$M$11)*$O$11)</f>
        <v/>
      </c>
      <c r="J18" s="22"/>
      <c r="K18" s="23" t="str">
        <f aca="false">IF(OR(A18="",J18=""),"",I18-J18)</f>
        <v/>
      </c>
    </row>
    <row r="19" customFormat="false" ht="15" hidden="false" customHeight="false" outlineLevel="0" collapsed="false">
      <c r="A19" s="19"/>
      <c r="B19" s="20"/>
      <c r="C19" s="20"/>
      <c r="D19" s="20"/>
      <c r="E19" s="20"/>
      <c r="F19" s="20"/>
      <c r="G19" s="20"/>
      <c r="H19" s="20"/>
      <c r="I19" s="21" t="str">
        <f aca="false">IF(A19="","",COUNTIF(B19:H19,$M$5)*$O$5+COUNTIF(B19:H19,$M$6)*$O$6+COUNTIF(B19:H19,$M$7)*$O$7+COUNTIF(B19:H19,$M$8)*$O$8+COUNTIF(B19:H19,$M$9)*$O$9+COUNTIF(B19:H19,$M$10)*$O$10+COUNTIF(B19:H19,$M$11)*$O$11)</f>
        <v/>
      </c>
      <c r="J19" s="22"/>
      <c r="K19" s="23" t="str">
        <f aca="false">IF(OR(A19="",J19=""),"",I19-J19)</f>
        <v/>
      </c>
    </row>
    <row r="21" customFormat="false" ht="15" hidden="false" customHeight="false" outlineLevel="0" collapsed="false">
      <c r="A21" s="3" t="s">
        <v>39</v>
      </c>
    </row>
    <row r="22" customFormat="false" ht="15" hidden="false" customHeight="false" outlineLevel="0" collapsed="false">
      <c r="A22" s="24" t="str">
        <f aca="false">N5</f>
        <v>Dag 07-15</v>
      </c>
      <c r="B22" s="25" t="n">
        <f aca="false">COUNTIF(B$5:B$19,$M$5)</f>
        <v>1</v>
      </c>
      <c r="C22" s="25" t="n">
        <f aca="false">COUNTIF(C$5:C$19,$M$5)</f>
        <v>1</v>
      </c>
      <c r="D22" s="25" t="n">
        <f aca="false">COUNTIF(D$5:D$19,$M$5)</f>
        <v>2</v>
      </c>
      <c r="E22" s="25" t="n">
        <f aca="false">COUNTIF(E$5:E$19,$M$5)</f>
        <v>2</v>
      </c>
      <c r="F22" s="25" t="n">
        <f aca="false">COUNTIF(F$5:F$19,$M$5)</f>
        <v>1</v>
      </c>
      <c r="G22" s="25" t="n">
        <f aca="false">COUNTIF(G$5:G$19,$M$5)</f>
        <v>2</v>
      </c>
      <c r="H22" s="25" t="n">
        <f aca="false">COUNTIF(H$5:H$19,$M$5)</f>
        <v>1</v>
      </c>
    </row>
    <row r="23" customFormat="false" ht="15" hidden="false" customHeight="false" outlineLevel="0" collapsed="false">
      <c r="A23" s="24" t="str">
        <f aca="false">N6</f>
        <v>Aften 15-23</v>
      </c>
      <c r="B23" s="25" t="n">
        <f aca="false">COUNTIF(B$5:B$19,$M$6)</f>
        <v>1</v>
      </c>
      <c r="C23" s="25" t="n">
        <f aca="false">COUNTIF(C$5:C$19,$M$6)</f>
        <v>1</v>
      </c>
      <c r="D23" s="25" t="n">
        <f aca="false">COUNTIF(D$5:D$19,$M$6)</f>
        <v>0</v>
      </c>
      <c r="E23" s="25" t="n">
        <f aca="false">COUNTIF(E$5:E$19,$M$6)</f>
        <v>1</v>
      </c>
      <c r="F23" s="25" t="n">
        <f aca="false">COUNTIF(F$5:F$19,$M$6)</f>
        <v>1</v>
      </c>
      <c r="G23" s="25" t="n">
        <f aca="false">COUNTIF(G$5:G$19,$M$6)</f>
        <v>1</v>
      </c>
      <c r="H23" s="25" t="n">
        <f aca="false">COUNTIF(H$5:H$19,$M$6)</f>
        <v>0</v>
      </c>
    </row>
    <row r="24" customFormat="false" ht="15" hidden="false" customHeight="false" outlineLevel="0" collapsed="false">
      <c r="A24" s="24" t="str">
        <f aca="false">N7</f>
        <v>Nat 23-07</v>
      </c>
      <c r="B24" s="25" t="n">
        <f aca="false">COUNTIF(B$5:B$19,$M$7)</f>
        <v>1</v>
      </c>
      <c r="C24" s="25" t="n">
        <f aca="false">COUNTIF(C$5:C$19,$M$7)</f>
        <v>1</v>
      </c>
      <c r="D24" s="25" t="n">
        <f aca="false">COUNTIF(D$5:D$19,$M$7)</f>
        <v>1</v>
      </c>
      <c r="E24" s="25" t="n">
        <f aca="false">COUNTIF(E$5:E$19,$M$7)</f>
        <v>0</v>
      </c>
      <c r="F24" s="25" t="n">
        <f aca="false">COUNTIF(F$5:F$19,$M$7)</f>
        <v>0</v>
      </c>
      <c r="G24" s="25" t="n">
        <f aca="false">COUNTIF(G$5:G$19,$M$7)</f>
        <v>0</v>
      </c>
      <c r="H24" s="25" t="n">
        <f aca="false">COUNTIF(H$5:H$19,$M$7)</f>
        <v>1</v>
      </c>
    </row>
    <row r="25" customFormat="false" ht="15" hidden="false" customHeight="false" outlineLevel="0" collapsed="false">
      <c r="A25" s="24" t="str">
        <f aca="false">N8</f>
        <v>Kort 10-14</v>
      </c>
      <c r="B25" s="25" t="n">
        <f aca="false">COUNTIF(B$5:B$19,$M$8)</f>
        <v>0</v>
      </c>
      <c r="C25" s="25" t="n">
        <f aca="false">COUNTIF(C$5:C$19,$M$8)</f>
        <v>1</v>
      </c>
      <c r="D25" s="25" t="n">
        <f aca="false">COUNTIF(D$5:D$19,$M$8)</f>
        <v>1</v>
      </c>
      <c r="E25" s="25" t="n">
        <f aca="false">COUNTIF(E$5:E$19,$M$8)</f>
        <v>0</v>
      </c>
      <c r="F25" s="25" t="n">
        <f aca="false">COUNTIF(F$5:F$19,$M$8)</f>
        <v>1</v>
      </c>
      <c r="G25" s="25" t="n">
        <f aca="false">COUNTIF(G$5:G$19,$M$8)</f>
        <v>0</v>
      </c>
      <c r="H25" s="25" t="n">
        <f aca="false">COUNTIF(H$5:H$19,$M$8)</f>
        <v>0</v>
      </c>
    </row>
    <row r="26" customFormat="false" ht="15" hidden="false" customHeight="false" outlineLevel="0" collapsed="false">
      <c r="A26" s="6" t="s">
        <v>40</v>
      </c>
    </row>
  </sheetData>
  <mergeCells count="1">
    <mergeCell ref="B2:C2"/>
  </mergeCells>
  <conditionalFormatting sqref="K5:K19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B5:H19">
    <cfRule type="cellIs" priority="4" operator="equal" aboveAverage="0" equalAverage="0" bottom="0" percent="0" rank="0" text="" dxfId="2">
      <formula>"D"</formula>
    </cfRule>
    <cfRule type="cellIs" priority="5" operator="equal" aboveAverage="0" equalAverage="0" bottom="0" percent="0" rank="0" text="" dxfId="3">
      <formula>"A"</formula>
    </cfRule>
    <cfRule type="cellIs" priority="6" operator="equal" aboveAverage="0" equalAverage="0" bottom="0" percent="0" rank="0" text="" dxfId="4">
      <formula>"N"</formula>
    </cfRule>
    <cfRule type="cellIs" priority="7" operator="equal" aboveAverage="0" equalAverage="0" bottom="0" percent="0" rank="0" text="" dxfId="5">
      <formula>"K"</formula>
    </cfRule>
    <cfRule type="cellIs" priority="8" operator="equal" aboveAverage="0" equalAverage="0" bottom="0" percent="0" rank="0" text="" dxfId="6">
      <formula>"FE"</formula>
    </cfRule>
    <cfRule type="cellIs" priority="9" operator="equal" aboveAverage="0" equalAverage="0" bottom="0" percent="0" rank="0" text="" dxfId="7">
      <formula>"S"</formula>
    </cfRule>
  </conditionalFormatting>
  <conditionalFormatting sqref="B22:H24">
    <cfRule type="cellIs" priority="10" operator="equal" aboveAverage="0" equalAverage="0" bottom="0" percent="0" rank="0" text="" dxfId="8">
      <formula>0</formula>
    </cfRule>
  </conditionalFormatting>
  <dataValidations count="1">
    <dataValidation allowBlank="true" error="Vælg en vagtkode fra tabellen til højre." errorStyle="stop" errorTitle="Ugyldig værdi" operator="between" showDropDown="false" showErrorMessage="true" showInputMessage="false" sqref="B5:H19" type="list">
      <formula1>$M$5:$M$11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2026-10-17T16:14:53Z</dcterms:created>
  <dc:creator>openpyxl</dc:creator>
  <dc:description/>
  <dc:language>en-US</dc:language>
  <cp:lastModifiedBy/>
  <dcterms:modified xsi:type="dcterms:W3CDTF">2026-10-17T16:14:53Z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