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Budget" sheetId="2" state="visible" r:id="rId2"/>
    <sheet name="Overbli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kr.&quot;"/>
    <numFmt numFmtId="165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16241E"/>
    </font>
    <font>
      <b val="1"/>
      <color rgb="00FFFFFF"/>
      <sz val="11"/>
    </font>
    <font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  <fill>
      <patternFill patternType="solid">
        <fgColor rgb="002A6F55"/>
      </patternFill>
    </fill>
    <fill>
      <patternFill patternType="solid">
        <fgColor rgb="00E8F1EC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0" fillId="6" borderId="0" applyAlignment="1" pivotButton="0" quotePrefix="0" xfId="0">
      <alignment vertical="top" wrapText="1"/>
    </xf>
    <xf numFmtId="0" fontId="11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0" fillId="5" borderId="1" pivotButton="0" quotePrefix="0" xfId="0"/>
    <xf numFmtId="164" fontId="3" fillId="0" borderId="1" applyAlignment="1" pivotButton="0" quotePrefix="0" xfId="0">
      <alignment horizontal="right" vertical="center"/>
    </xf>
    <xf numFmtId="0" fontId="0" fillId="0" borderId="1" pivotButton="0" quotePrefix="0" xfId="0"/>
    <xf numFmtId="165" fontId="6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color rgb="00C0392B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Fordeling (50/30/20)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'Overblik'!$A$7:$A$9</f>
            </numRef>
          </cat>
          <val>
            <numRef>
              <f>'Overblik'!$B$7:$B$9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2</row>
      <rowOff>0</rowOff>
    </from>
    <ext cx="396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Husholdningsbudget</t>
        </is>
      </c>
    </row>
    <row r="3">
      <c r="B3" s="2" t="inlineStr">
        <is>
          <t>Få styr på alle udgifter – også de årlige – med et årshjul.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Indtægt   Skriv din månedlige indtægt efter skat øverst på fanen Budget.</t>
        </is>
      </c>
    </row>
    <row r="7" ht="30" customHeight="1">
      <c r="B7" s="4" t="inlineStr">
        <is>
          <t>2.  Budget   Giv hver kategori et budget og vælg type (fast, variabel eller opsparing).</t>
        </is>
      </c>
    </row>
    <row r="8" ht="30" customHeight="1">
      <c r="B8" s="4" t="inlineStr">
        <is>
          <t>3.  Årlige udgifter   Tag årlige regninger (forsikring, licens, gaver), del med 12 og skriv beløbet som en månedlig post.</t>
        </is>
      </c>
    </row>
    <row r="9" ht="30" customHeight="1">
      <c r="B9" s="4" t="inlineStr">
        <is>
          <t>4.  Følg op   Skriv dit faktiske forbrug løbende. Se opsparingsrate og buffer på fanen Overblik.</t>
        </is>
      </c>
    </row>
    <row r="11">
      <c r="B11" s="3" t="inlineStr">
        <is>
          <t>TIPS</t>
        </is>
      </c>
    </row>
    <row r="12" ht="30" customHeight="1">
      <c r="B12" s="4" t="inlineStr">
        <is>
          <t>•  Opsparing og afdrag på gæld er også poster i budgettet. Giv dem hver en linje.</t>
        </is>
      </c>
    </row>
    <row r="13" ht="30" customHeight="1">
      <c r="B13" s="4" t="inlineStr">
        <is>
          <t>•  Sigt efter 50/30/20: 50% faste udgifter, 30% variable og 20% opsparing og gæld.</t>
        </is>
      </c>
    </row>
    <row r="15">
      <c r="B15" s="3" t="inlineStr">
        <is>
          <t>FARVEGUIDE</t>
        </is>
      </c>
    </row>
    <row r="16" ht="30" customHeight="1">
      <c r="B16" s="5" t="inlineStr">
        <is>
          <t>Gule felter = felter du udfylder.   Hvide og grønne felter beregnes automatisk, så dem skal du ikke røre.</t>
        </is>
      </c>
    </row>
    <row r="18">
      <c r="B18" s="6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15" customWidth="1" min="3" max="3"/>
    <col width="15" customWidth="1" min="4" max="4"/>
    <col width="15" customWidth="1" min="5" max="5"/>
    <col width="13" customWidth="1" min="6" max="6"/>
  </cols>
  <sheetData>
    <row r="1" ht="32" customHeight="1">
      <c r="A1" s="7" t="inlineStr">
        <is>
          <t>Husholdningsbudget – årshjul</t>
        </is>
      </c>
    </row>
    <row r="2">
      <c r="A2" s="8" t="inlineStr">
        <is>
          <t>Gule felter udfylder du selv. Resten regner arket ud.</t>
        </is>
      </c>
    </row>
    <row r="4">
      <c r="A4" s="9" t="inlineStr">
        <is>
          <t>Månedlig indtægt (efter skat)</t>
        </is>
      </c>
      <c r="C4" s="10" t="n">
        <v>31500</v>
      </c>
    </row>
    <row r="6">
      <c r="A6" s="11" t="inlineStr">
        <is>
          <t>Kategori</t>
        </is>
      </c>
      <c r="B6" s="11" t="inlineStr">
        <is>
          <t>Type</t>
        </is>
      </c>
      <c r="C6" s="11" t="inlineStr">
        <is>
          <t>Budget/md</t>
        </is>
      </c>
      <c r="D6" s="11" t="inlineStr">
        <is>
          <t>Faktisk/md</t>
        </is>
      </c>
      <c r="E6" s="11" t="inlineStr">
        <is>
          <t>Forskel</t>
        </is>
      </c>
      <c r="F6" s="11" t="inlineStr">
        <is>
          <t>Andel</t>
        </is>
      </c>
    </row>
    <row r="7">
      <c r="A7" s="12" t="inlineStr">
        <is>
          <t>Husleje / boliglån</t>
        </is>
      </c>
      <c r="B7" s="13" t="inlineStr">
        <is>
          <t>Fast udgift</t>
        </is>
      </c>
      <c r="C7" s="10" t="n">
        <v>9500</v>
      </c>
      <c r="D7" s="10" t="n">
        <v>9500</v>
      </c>
      <c r="E7" s="14">
        <f>C7-D7</f>
        <v/>
      </c>
      <c r="F7" s="15">
        <f>IF($C$4=0,0,C7/$C$4)</f>
        <v/>
      </c>
    </row>
    <row r="8">
      <c r="A8" s="12" t="inlineStr">
        <is>
          <t>El, vand &amp; varme</t>
        </is>
      </c>
      <c r="B8" s="13" t="inlineStr">
        <is>
          <t>Fast udgift</t>
        </is>
      </c>
      <c r="C8" s="10" t="n">
        <v>1400</v>
      </c>
      <c r="D8" s="10" t="n">
        <v>1512</v>
      </c>
      <c r="E8" s="14">
        <f>C8-D8</f>
        <v/>
      </c>
      <c r="F8" s="15">
        <f>IF($C$4=0,0,C8/$C$4)</f>
        <v/>
      </c>
    </row>
    <row r="9">
      <c r="A9" s="12" t="inlineStr">
        <is>
          <t>Forsikringer</t>
        </is>
      </c>
      <c r="B9" s="13" t="inlineStr">
        <is>
          <t>Fast udgift</t>
        </is>
      </c>
      <c r="C9" s="10" t="n">
        <v>900</v>
      </c>
      <c r="D9" s="10" t="n">
        <v>900</v>
      </c>
      <c r="E9" s="14">
        <f>C9-D9</f>
        <v/>
      </c>
      <c r="F9" s="15">
        <f>IF($C$4=0,0,C9/$C$4)</f>
        <v/>
      </c>
    </row>
    <row r="10">
      <c r="A10" s="12" t="inlineStr">
        <is>
          <t>Internet &amp; mobil</t>
        </is>
      </c>
      <c r="B10" s="13" t="inlineStr">
        <is>
          <t>Fast udgift</t>
        </is>
      </c>
      <c r="C10" s="10" t="n">
        <v>449</v>
      </c>
      <c r="D10" s="10" t="n">
        <v>449</v>
      </c>
      <c r="E10" s="14">
        <f>C10-D10</f>
        <v/>
      </c>
      <c r="F10" s="15">
        <f>IF($C$4=0,0,C10/$C$4)</f>
        <v/>
      </c>
    </row>
    <row r="11">
      <c r="A11" s="12" t="inlineStr">
        <is>
          <t>Transport / pendling</t>
        </is>
      </c>
      <c r="B11" s="13" t="inlineStr">
        <is>
          <t>Fast udgift</t>
        </is>
      </c>
      <c r="C11" s="10" t="n">
        <v>1200</v>
      </c>
      <c r="D11" s="10" t="n">
        <v>1180</v>
      </c>
      <c r="E11" s="14">
        <f>C11-D11</f>
        <v/>
      </c>
      <c r="F11" s="15">
        <f>IF($C$4=0,0,C11/$C$4)</f>
        <v/>
      </c>
    </row>
    <row r="12">
      <c r="A12" s="12" t="inlineStr">
        <is>
          <t>Licens &amp; abonnementer</t>
        </is>
      </c>
      <c r="B12" s="13" t="inlineStr">
        <is>
          <t>Fast udgift</t>
        </is>
      </c>
      <c r="C12" s="10" t="n">
        <v>329</v>
      </c>
      <c r="D12" s="10" t="n">
        <v>329</v>
      </c>
      <c r="E12" s="14">
        <f>C12-D12</f>
        <v/>
      </c>
      <c r="F12" s="15">
        <f>IF($C$4=0,0,C12/$C$4)</f>
        <v/>
      </c>
    </row>
    <row r="13">
      <c r="A13" s="12" t="inlineStr">
        <is>
          <t>A-kasse &amp; fagforening</t>
        </is>
      </c>
      <c r="B13" s="13" t="inlineStr">
        <is>
          <t>Fast udgift</t>
        </is>
      </c>
      <c r="C13" s="10" t="n">
        <v>780</v>
      </c>
      <c r="D13" s="10" t="n">
        <v>780</v>
      </c>
      <c r="E13" s="14">
        <f>C13-D13</f>
        <v/>
      </c>
      <c r="F13" s="15">
        <f>IF($C$4=0,0,C13/$C$4)</f>
        <v/>
      </c>
    </row>
    <row r="14">
      <c r="A14" s="12" t="inlineStr">
        <is>
          <t>Dagligvarer</t>
        </is>
      </c>
      <c r="B14" s="13" t="inlineStr">
        <is>
          <t>Variabel udgift</t>
        </is>
      </c>
      <c r="C14" s="10" t="n">
        <v>3500</v>
      </c>
      <c r="D14" s="10" t="n">
        <v>3812</v>
      </c>
      <c r="E14" s="14">
        <f>C14-D14</f>
        <v/>
      </c>
      <c r="F14" s="15">
        <f>IF($C$4=0,0,C14/$C$4)</f>
        <v/>
      </c>
    </row>
    <row r="15">
      <c r="A15" s="12" t="inlineStr">
        <is>
          <t>Restaurant &amp; takeaway</t>
        </is>
      </c>
      <c r="B15" s="13" t="inlineStr">
        <is>
          <t>Variabel udgift</t>
        </is>
      </c>
      <c r="C15" s="10" t="n">
        <v>800</v>
      </c>
      <c r="D15" s="10" t="n">
        <v>1150</v>
      </c>
      <c r="E15" s="14">
        <f>C15-D15</f>
        <v/>
      </c>
      <c r="F15" s="15">
        <f>IF($C$4=0,0,C15/$C$4)</f>
        <v/>
      </c>
    </row>
    <row r="16">
      <c r="A16" s="12" t="inlineStr">
        <is>
          <t>Tøj &amp; sko</t>
        </is>
      </c>
      <c r="B16" s="13" t="inlineStr">
        <is>
          <t>Variabel udgift</t>
        </is>
      </c>
      <c r="C16" s="10" t="n">
        <v>500</v>
      </c>
      <c r="D16" s="10" t="n">
        <v>420</v>
      </c>
      <c r="E16" s="14">
        <f>C16-D16</f>
        <v/>
      </c>
      <c r="F16" s="15">
        <f>IF($C$4=0,0,C16/$C$4)</f>
        <v/>
      </c>
    </row>
    <row r="17">
      <c r="A17" s="12" t="inlineStr">
        <is>
          <t>Fritid &amp; oplevelser</t>
        </is>
      </c>
      <c r="B17" s="13" t="inlineStr">
        <is>
          <t>Variabel udgift</t>
        </is>
      </c>
      <c r="C17" s="10" t="n">
        <v>700</v>
      </c>
      <c r="D17" s="10" t="n">
        <v>640</v>
      </c>
      <c r="E17" s="14">
        <f>C17-D17</f>
        <v/>
      </c>
      <c r="F17" s="15">
        <f>IF($C$4=0,0,C17/$C$4)</f>
        <v/>
      </c>
    </row>
    <row r="18">
      <c r="A18" s="12" t="inlineStr">
        <is>
          <t>Gaver &amp; jul (årligt /12)</t>
        </is>
      </c>
      <c r="B18" s="13" t="inlineStr">
        <is>
          <t>Variabel udgift</t>
        </is>
      </c>
      <c r="C18" s="10" t="n">
        <v>500</v>
      </c>
      <c r="D18" s="10" t="n">
        <v>500</v>
      </c>
      <c r="E18" s="14">
        <f>C18-D18</f>
        <v/>
      </c>
      <c r="F18" s="15">
        <f>IF($C$4=0,0,C18/$C$4)</f>
        <v/>
      </c>
    </row>
    <row r="19">
      <c r="A19" s="12" t="inlineStr">
        <is>
          <t>Personlig pleje</t>
        </is>
      </c>
      <c r="B19" s="13" t="inlineStr">
        <is>
          <t>Variabel udgift</t>
        </is>
      </c>
      <c r="C19" s="10" t="n">
        <v>300</v>
      </c>
      <c r="D19" s="10" t="n">
        <v>280</v>
      </c>
      <c r="E19" s="14">
        <f>C19-D19</f>
        <v/>
      </c>
      <c r="F19" s="15">
        <f>IF($C$4=0,0,C19/$C$4)</f>
        <v/>
      </c>
    </row>
    <row r="20">
      <c r="A20" s="12" t="inlineStr">
        <is>
          <t>Nødopsparing</t>
        </is>
      </c>
      <c r="B20" s="13" t="inlineStr">
        <is>
          <t>Opsparing &amp; gæld</t>
        </is>
      </c>
      <c r="C20" s="10" t="n">
        <v>2000</v>
      </c>
      <c r="D20" s="10" t="n">
        <v>2000</v>
      </c>
      <c r="E20" s="14">
        <f>C20-D20</f>
        <v/>
      </c>
      <c r="F20" s="15">
        <f>IF($C$4=0,0,C20/$C$4)</f>
        <v/>
      </c>
    </row>
    <row r="21">
      <c r="A21" s="12" t="inlineStr">
        <is>
          <t>Pension (privat)</t>
        </is>
      </c>
      <c r="B21" s="13" t="inlineStr">
        <is>
          <t>Opsparing &amp; gæld</t>
        </is>
      </c>
      <c r="C21" s="10" t="n">
        <v>1500</v>
      </c>
      <c r="D21" s="10" t="n">
        <v>1500</v>
      </c>
      <c r="E21" s="14">
        <f>C21-D21</f>
        <v/>
      </c>
      <c r="F21" s="15">
        <f>IF($C$4=0,0,C21/$C$4)</f>
        <v/>
      </c>
    </row>
    <row r="22">
      <c r="A22" s="12" t="inlineStr">
        <is>
          <t>Afdrag på gæld</t>
        </is>
      </c>
      <c r="B22" s="13" t="inlineStr">
        <is>
          <t>Opsparing &amp; gæld</t>
        </is>
      </c>
      <c r="C22" s="10" t="n">
        <v>1200</v>
      </c>
      <c r="D22" s="10" t="n">
        <v>1200</v>
      </c>
      <c r="E22" s="14">
        <f>C22-D22</f>
        <v/>
      </c>
      <c r="F22" s="15">
        <f>IF($C$4=0,0,C22/$C$4)</f>
        <v/>
      </c>
    </row>
    <row r="23">
      <c r="A23" s="12" t="inlineStr">
        <is>
          <t>Ferieopsparing</t>
        </is>
      </c>
      <c r="B23" s="13" t="inlineStr">
        <is>
          <t>Opsparing &amp; gæld</t>
        </is>
      </c>
      <c r="C23" s="10" t="n">
        <v>800</v>
      </c>
      <c r="D23" s="10" t="n">
        <v>800</v>
      </c>
      <c r="E23" s="14">
        <f>C23-D23</f>
        <v/>
      </c>
      <c r="F23" s="15">
        <f>IF($C$4=0,0,C23/$C$4)</f>
        <v/>
      </c>
    </row>
    <row r="24">
      <c r="A24" s="16" t="inlineStr">
        <is>
          <t>I alt</t>
        </is>
      </c>
      <c r="B24" s="17" t="n"/>
      <c r="C24" s="18">
        <f>SUM(C7:C23)</f>
        <v/>
      </c>
      <c r="D24" s="18">
        <f>SUM(D7:D23)</f>
        <v/>
      </c>
      <c r="E24" s="18">
        <f>SUM(E7:E23)</f>
        <v/>
      </c>
      <c r="F24" s="19" t="n"/>
    </row>
  </sheetData>
  <mergeCells count="2">
    <mergeCell ref="A2:F2"/>
    <mergeCell ref="A1:F1"/>
  </mergeCells>
  <conditionalFormatting sqref="E7:E23">
    <cfRule type="cellIs" priority="1" operator="lessThan" dxfId="0">
      <formula>0</formula>
    </cfRule>
  </conditionalFormatting>
  <dataValidations count="1">
    <dataValidation sqref="B7:B23" showDropDown="0" showInputMessage="0" showErrorMessage="0" allowBlank="1" type="list">
      <formula1>"Fast udgift,Variabel udgift,Opsparing &amp; gæld"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 ht="32" customHeight="1">
      <c r="A1" s="7" t="inlineStr">
        <is>
          <t>Overblik</t>
        </is>
      </c>
    </row>
    <row r="3">
      <c r="A3" s="9" t="inlineStr">
        <is>
          <t>Månedlig indtægt</t>
        </is>
      </c>
      <c r="B3" s="14">
        <f>Budget!C4</f>
        <v/>
      </c>
    </row>
    <row r="4">
      <c r="A4" s="9" t="inlineStr">
        <is>
          <t>Budgetteret i alt</t>
        </is>
      </c>
      <c r="B4" s="14">
        <f>Budget!C24</f>
        <v/>
      </c>
    </row>
    <row r="5">
      <c r="A5" s="9" t="inlineStr">
        <is>
          <t>Rest / buffer</t>
        </is>
      </c>
      <c r="B5" s="14">
        <f>Budget!C4-Budget!C24</f>
        <v/>
      </c>
    </row>
    <row r="7">
      <c r="A7" s="9" t="inlineStr">
        <is>
          <t>Faste udgifter</t>
        </is>
      </c>
      <c r="B7" s="14">
        <f>SUMIF(Budget!B7:B23,"Fast udgift",Budget!C7:C23)</f>
        <v/>
      </c>
    </row>
    <row r="8">
      <c r="A8" s="9" t="inlineStr">
        <is>
          <t>Variable udgifter</t>
        </is>
      </c>
      <c r="B8" s="14">
        <f>SUMIF(Budget!B7:B23,"Variabel udgift",Budget!C7:C23)</f>
        <v/>
      </c>
    </row>
    <row r="9">
      <c r="A9" s="9" t="inlineStr">
        <is>
          <t>Opsparing &amp; gæld</t>
        </is>
      </c>
      <c r="B9" s="14">
        <f>SUMIF(Budget!B7:B23,"Opsparing &amp; gæld",Budget!C7:C23)</f>
        <v/>
      </c>
    </row>
    <row r="11">
      <c r="A11" s="9" t="inlineStr">
        <is>
          <t>Opsparingsrate</t>
        </is>
      </c>
      <c r="B11" s="20">
        <f>IF(Budget!C4=0,0,B9/Budget!C4)</f>
        <v/>
      </c>
    </row>
  </sheetData>
  <mergeCells count="1">
    <mergeCell ref="A1:B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2026-10-17T18:15:52Z</dcterms:created>
  <dcterms:modified xsi:type="dcterms:W3CDTF">2026-10-17T18:15:52Z</dcterms:modified>
</cp:coreProperties>
</file>