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Fælles budg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<sst xmlns="http://schemas.openxmlformats.org/spreadsheetml/2006/main" count="58" uniqueCount="50">
  <si>
    <t xml:space="preserve">Fælles budget for par</t>
  </si>
  <si>
    <t xml:space="preserve">Find ud af, hvor meget I hver skal overføre til fælleskontoen.</t>
  </si>
  <si>
    <t xml:space="preserve">SÅDAN BRUGER DU DEN</t>
  </si>
  <si>
    <t xml:space="preserve">1.  Jer to   Skriv jeres navne og indtægter efter skat øverst på fanen Fælles budget.</t>
  </si>
  <si>
    <t xml:space="preserve">2.  Fordeling   Vælg om I deler efter indtægt (den der tjener mest, betaler mest) eller 50/50.</t>
  </si>
  <si>
    <t xml:space="preserve">3.  Fælles udgifter   Skriv alle fælles udgifter og hvor ofte de betales. Kvartals- og årsregninger omregnes til et månedligt beløb.</t>
  </si>
  <si>
    <t xml:space="preserve">4.  Overførsel   Se præcis hvad hver af jer skal overføre til fælleskontoen hver måned, og hvad I har tilbage selv.</t>
  </si>
  <si>
    <t xml:space="preserve">TIPS</t>
  </si>
  <si>
    <t xml:space="preserve">•  Ved at omregne årlige regninger til et månedligt beløb, er pengene der, når regningen kommer. Det svarer til en budgetkonto.</t>
  </si>
  <si>
    <t xml:space="preserve">•  Deling efter indtægt opleves ofte mere fair, hvis der er stor forskel på jeres lønninger.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</si>
  <si>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</si>
  <si>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</si>
  <si>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</si>
  <si>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Fælles budget</t>
  </si>
  <si>
    <t xml:space="preserve">Udfyld de gule felter.</t>
  </si>
  <si>
    <t xml:space="preserve">Person 1</t>
  </si>
  <si>
    <t xml:space="preserve">Person 2</t>
  </si>
  <si>
    <t xml:space="preserve">Navn</t>
  </si>
  <si>
    <t xml:space="preserve">Sofie</t>
  </si>
  <si>
    <t xml:space="preserve">Mads</t>
  </si>
  <si>
    <t xml:space="preserve">Indtægt efter skat pr. måned</t>
  </si>
  <si>
    <t xml:space="preserve">Fordeling</t>
  </si>
  <si>
    <t xml:space="preserve">Efter indtægt</t>
  </si>
  <si>
    <t xml:space="preserve">Andel af fælles udgifter</t>
  </si>
  <si>
    <t xml:space="preserve">Fælles udgift</t>
  </si>
  <si>
    <t xml:space="preserve">Beløb</t>
  </si>
  <si>
    <t xml:space="preserve">Betales</t>
  </si>
  <si>
    <t xml:space="preserve">Pr. måned</t>
  </si>
  <si>
    <t xml:space="preserve">Hver måned</t>
  </si>
  <si>
    <t xml:space="preserve">Husleje</t>
  </si>
  <si>
    <t xml:space="preserve">Månedlig</t>
  </si>
  <si>
    <t xml:space="preserve">Indtægt</t>
  </si>
  <si>
    <t xml:space="preserve">El</t>
  </si>
  <si>
    <t xml:space="preserve">Kvartalsvis</t>
  </si>
  <si>
    <t xml:space="preserve">Overfør til fælleskonto</t>
  </si>
  <si>
    <t xml:space="preserve">Vand &amp; varme</t>
  </si>
  <si>
    <t xml:space="preserve">Tilbage til dig selv</t>
  </si>
  <si>
    <t xml:space="preserve">Internet</t>
  </si>
  <si>
    <t xml:space="preserve">Fælles udgifter i % af indtægt</t>
  </si>
  <si>
    <t xml:space="preserve">Indboforsikring</t>
  </si>
  <si>
    <t xml:space="preserve">Årlig</t>
  </si>
  <si>
    <t xml:space="preserve">Dagligvarer</t>
  </si>
  <si>
    <t xml:space="preserve">Bil (lån, benzin, forsikring)</t>
  </si>
  <si>
    <t xml:space="preserve">Ejerafgift / vægtafgift</t>
  </si>
  <si>
    <t xml:space="preserve">Halvårlig</t>
  </si>
  <si>
    <t xml:space="preserve">Streaming</t>
  </si>
  <si>
    <t xml:space="preserve">Fælles ferie</t>
  </si>
  <si>
    <t xml:space="preserve">Gaver til familie</t>
  </si>
  <si>
    <t xml:space="preserve">Licens / kontingenter</t>
  </si>
  <si>
    <t xml:space="preserve">Fælles udgifter pr. måned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</si>
</sst>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kr.&quot;;[RED]\-#,##0&quot; kr.&quot;;\-"/>
    <numFmt numFmtId="166" formatCode="0.0%"/>
    <numFmt numFmtId="167" formatCode="#,##0.00&quot; kr.&quot;;[RED]\-#,##0.00&quot; kr.&quot;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E8F1EC"/>
      </patternFill>
    </fill>
    <fill>
      <patternFill patternType="solid">
        <fgColor rgb="FFE8F1EC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F1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78787"/>
      <rgbColor rgb="FF9999FF"/>
      <rgbColor rgb="FF993366"/>
      <rgbColor rgb="FFFFF8E1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888888"/>
      <rgbColor rgb="FF1F4E3D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Fælleskonto og eget forbrug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'Fælles budget'!F12</c:f>
              <c:strCache>
                <c:ptCount val="1"/>
                <c:pt idx="0">
                  <c:v>Overfør til fælleskonto</c:v>
                </c:pt>
              </c:strCache>
            </c:strRef>
          </c:tx>
          <c:spPr>
            <a:solidFill>
              <a:srgbClr val="2a6f55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'Fælles budget'!$G$10:$H$10</c:f>
              <c:strCache>
                <c:ptCount val="2"/>
                <c:pt idx="0">
                  <c:v>Sofie</c:v>
                </c:pt>
                <c:pt idx="1">
                  <c:v>Mads</c:v>
                </c:pt>
              </c:strCache>
            </c:strRef>
          </c:cat>
          <c:val>
            <c:numRef>
              <c:f>'Fælles budget'!$G$12:$H$12</c:f>
              <c:numCache>
                <c:formatCode>#,##0" kr.";[RED]\-#,##0" kr.";\-</c:formatCode>
                <c:ptCount val="2"/>
                <c:pt idx="0">
                  <c:v>13829</c:v>
                </c:pt>
                <c:pt idx="1">
                  <c:v>11169</c:v>
                </c:pt>
              </c:numCache>
            </c:numRef>
          </c:val>
        </c:ser>
        <c:ser>
          <c:idx val="1"/>
          <c:order val="1"/>
          <c:tx>
            <c:strRef>
              <c:f>'Fælles budget'!F13</c:f>
              <c:strCache>
                <c:ptCount val="1"/>
                <c:pt idx="0">
                  <c:v>Tilbage til dig selv</c:v>
                </c:pt>
              </c:strCache>
            </c:strRef>
          </c:tx>
          <c:spPr>
            <a:solidFill>
              <a:srgbClr val="e9c46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'Fælles budget'!$G$10:$H$10</c:f>
              <c:strCache>
                <c:ptCount val="2"/>
                <c:pt idx="0">
                  <c:v>Sofie</c:v>
                </c:pt>
                <c:pt idx="1">
                  <c:v>Mads</c:v>
                </c:pt>
              </c:strCache>
            </c:strRef>
          </c:cat>
          <c:val>
            <c:numRef>
              <c:f>'Fælles budget'!$G$13:$H$13</c:f>
              <c:numCache>
                <c:formatCode>#,##0" kr.";[RED]\-#,##0" kr.";\-</c:formatCode>
                <c:ptCount val="2"/>
                <c:pt idx="0">
                  <c:v>12171</c:v>
                </c:pt>
                <c:pt idx="1">
                  <c:v>9831</c:v>
                </c:pt>
              </c:numCache>
            </c:numRef>
          </c:val>
        </c:ser>
        <c:gapWidth val="150"/>
        <c:overlap val="100"/>
        <c:axId val="94038390"/>
        <c:axId val="51504169"/>
      </c:barChart>
      <c:catAx>
        <c:axId val="9403839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504169"/>
        <c:crosses val="autoZero"/>
        <c:auto val="1"/>
        <c:lblAlgn val="ctr"/>
        <c:lblOffset val="100"/>
        <c:noMultiLvlLbl val="0"/>
      </c:catAx>
      <c:valAx>
        <c:axId val="51504169"/>
        <c:scaling>
          <c:orientation val="minMax"/>
        </c:scaling>
        <c:delete val="0"/>
        <c:axPos val="l"/>
        <c:numFmt formatCode="#,##0&quot; kr.&quot;;[RED]\-#,##0&quot; kr.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03839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16</xdr:row>
      <xdr:rowOff>0</xdr:rowOff>
    </xdr:from>
    <xdr:to>
      <xdr:col>8</xdr:col>
      <xdr:colOff>450360</xdr:colOff>
      <xdr:row>31</xdr:row>
      <xdr:rowOff>22320</xdr:rowOff>
    </xdr:to>
    <xdr:graphicFrame>
      <xdr:nvGraphicFramePr>
        <xdr:cNvPr id="0" name="Chart 1"/>
        <xdr:cNvGraphicFramePr/>
      </xdr:nvGraphicFramePr>
      <xdr:xfrm>
        <a:off x="5991120" y="3257640"/>
        <a:ext cx="46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1" customFormat="false" ht="15" hidden="false" customHeight="false" outlineLevel="0" collapsed="false">
      <c r="B11" s="3" t="s">
        <v>7</v>
      </c>
    </row>
    <row r="12" customFormat="false" ht="30" hidden="false" customHeight="true" outlineLevel="0" collapsed="false">
      <c r="B12" s="4" t="s">
        <v>8</v>
      </c>
    </row>
    <row r="13" customFormat="false" ht="30" hidden="false" customHeight="true" outlineLevel="0" collapsed="false">
      <c r="B13" s="4" t="s">
        <v>9</v>
      </c>
    </row>
    <row r="15" customFormat="false" ht="1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5" t="s">
        <v>11</v>
      </c>
    </row>
    <row r="18" customFormat="false" ht="15" hidden="false" customHeight="false" outlineLevel="0" collapsed="false">
      <c r="B18" s="6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H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3"/>
    <col collapsed="false" customWidth="true" hidden="false" outlineLevel="0" max="6" min="6" style="0" width="24"/>
    <col collapsed="false" customWidth="true" hidden="false" outlineLevel="0" max="8" min="7" style="0" width="18"/>
  </cols>
  <sheetData>
    <row r="1" customFormat="false" ht="31.5" hidden="false" customHeight="true" outlineLevel="0" collapsed="false">
      <c r="A1" s="7" t="s">
        <v>13</v>
      </c>
    </row>
    <row r="2" customFormat="false" ht="15" hidden="false" customHeight="false" outlineLevel="0" collapsed="false">
      <c r="A2" s="8" t="s">
        <v>14</v>
      </c>
    </row>
    <row r="4" customFormat="false" ht="15" hidden="false" customHeight="false" outlineLevel="0" collapsed="false">
      <c r="A4" s="9"/>
      <c r="B4" s="10" t="s">
        <v>15</v>
      </c>
      <c r="C4" s="11" t="s">
        <v>16</v>
      </c>
    </row>
    <row r="5" customFormat="false" ht="15" hidden="false" customHeight="false" outlineLevel="0" collapsed="false">
      <c r="A5" s="9" t="s">
        <v>17</v>
      </c>
      <c r="B5" s="12" t="s">
        <v>18</v>
      </c>
      <c r="C5" s="12" t="s">
        <v>19</v>
      </c>
    </row>
    <row r="6" customFormat="false" ht="15" hidden="false" customHeight="false" outlineLevel="0" collapsed="false">
      <c r="A6" s="9" t="s">
        <v>20</v>
      </c>
      <c r="B6" s="13" t="n">
        <v>26000</v>
      </c>
      <c r="C6" s="13" t="n">
        <v>21000</v>
      </c>
    </row>
    <row r="7" customFormat="false" ht="15" hidden="false" customHeight="false" outlineLevel="0" collapsed="false">
      <c r="A7" s="9" t="s">
        <v>21</v>
      </c>
      <c r="B7" s="12" t="s">
        <v>22</v>
      </c>
    </row>
    <row r="8" customFormat="false" ht="15" hidden="false" customHeight="false" outlineLevel="0" collapsed="false">
      <c r="A8" s="9" t="s">
        <v>23</v>
      </c>
      <c r="B8" s="14" t="n">
        <f aca="false">IF(B7="50/50",0.5,IF(B6+C6=0,0.5,B6/(B6+C6)))</f>
        <v>0.553191489361702</v>
      </c>
      <c r="C8" s="14" t="n">
        <f aca="false">1-B8</f>
        <v>0.446808510638298</v>
      </c>
    </row>
    <row r="10" customFormat="false" ht="15" hidden="false" customHeight="false" outlineLevel="0" collapsed="false">
      <c r="A10" s="10" t="s">
        <v>24</v>
      </c>
      <c r="B10" s="11" t="s">
        <v>25</v>
      </c>
      <c r="C10" s="11" t="s">
        <v>26</v>
      </c>
      <c r="D10" s="11" t="s">
        <v>27</v>
      </c>
      <c r="F10" s="10" t="s">
        <v>28</v>
      </c>
      <c r="G10" s="11" t="str">
        <f aca="false">B5</f>
        <v>Sofie</v>
      </c>
      <c r="H10" s="11" t="str">
        <f aca="false">C5</f>
        <v>Mads</v>
      </c>
    </row>
    <row r="11" customFormat="false" ht="15" hidden="false" customHeight="false" outlineLevel="0" collapsed="false">
      <c r="A11" s="15" t="s">
        <v>29</v>
      </c>
      <c r="B11" s="13" t="n">
        <v>11500</v>
      </c>
      <c r="C11" s="12" t="s">
        <v>30</v>
      </c>
      <c r="D11" s="16" t="n">
        <f aca="false">IF(N(B11)=0,"",B11/IF(C11="Kvartalsvis",3,IF(C11="Halvårlig",6,IF(C11="Årlig",12,1))))</f>
        <v>11500</v>
      </c>
      <c r="F11" s="17" t="s">
        <v>31</v>
      </c>
      <c r="G11" s="18" t="n">
        <f aca="false">B6</f>
        <v>26000</v>
      </c>
      <c r="H11" s="18" t="n">
        <f aca="false">C6</f>
        <v>21000</v>
      </c>
    </row>
    <row r="12" customFormat="false" ht="15" hidden="false" customHeight="false" outlineLevel="0" collapsed="false">
      <c r="A12" s="15" t="s">
        <v>32</v>
      </c>
      <c r="B12" s="13" t="n">
        <v>2400</v>
      </c>
      <c r="C12" s="12" t="s">
        <v>33</v>
      </c>
      <c r="D12" s="16" t="n">
        <f aca="false">IF(N(B12)=0,"",B12/IF(C12="Kvartalsvis",3,IF(C12="Halvårlig",6,IF(C12="Årlig",12,1))))</f>
        <v>800</v>
      </c>
      <c r="F12" s="19" t="s">
        <v>34</v>
      </c>
      <c r="G12" s="20" t="n">
        <f aca="false">ROUND($D$41*B8,0)</f>
        <v>13829</v>
      </c>
      <c r="H12" s="20" t="n">
        <f aca="false">ROUND($D$41*C8,0)</f>
        <v>11169</v>
      </c>
    </row>
    <row r="13" customFormat="false" ht="15" hidden="false" customHeight="false" outlineLevel="0" collapsed="false">
      <c r="A13" s="15" t="s">
        <v>35</v>
      </c>
      <c r="B13" s="13" t="n">
        <v>1100</v>
      </c>
      <c r="C13" s="12" t="s">
        <v>30</v>
      </c>
      <c r="D13" s="16" t="n">
        <f aca="false">IF(N(B13)=0,"",B13/IF(C13="Kvartalsvis",3,IF(C13="Halvårlig",6,IF(C13="Årlig",12,1))))</f>
        <v>1100</v>
      </c>
      <c r="F13" s="17" t="s">
        <v>36</v>
      </c>
      <c r="G13" s="18" t="n">
        <f aca="false">G11-G12</f>
        <v>12171</v>
      </c>
      <c r="H13" s="18" t="n">
        <f aca="false">H11-H12</f>
        <v>9831</v>
      </c>
    </row>
    <row r="14" customFormat="false" ht="15" hidden="false" customHeight="false" outlineLevel="0" collapsed="false">
      <c r="A14" s="15" t="s">
        <v>37</v>
      </c>
      <c r="B14" s="13" t="n">
        <v>299</v>
      </c>
      <c r="C14" s="12" t="s">
        <v>30</v>
      </c>
      <c r="D14" s="16" t="n">
        <f aca="false">IF(N(B14)=0,"",B14/IF(C14="Kvartalsvis",3,IF(C14="Halvårlig",6,IF(C14="Årlig",12,1))))</f>
        <v>299</v>
      </c>
      <c r="F14" s="17" t="s">
        <v>38</v>
      </c>
      <c r="G14" s="21" t="n">
        <f aca="false">IF(G11=0,"",G12/G11)</f>
        <v>0.531884615384615</v>
      </c>
      <c r="H14" s="21" t="n">
        <f aca="false">IF(H11=0,"",H12/H11)</f>
        <v>0.531857142857143</v>
      </c>
    </row>
    <row r="15" customFormat="false" ht="15" hidden="false" customHeight="false" outlineLevel="0" collapsed="false">
      <c r="A15" s="15" t="s">
        <v>39</v>
      </c>
      <c r="B15" s="13" t="n">
        <v>2100</v>
      </c>
      <c r="C15" s="12" t="s">
        <v>40</v>
      </c>
      <c r="D15" s="16" t="n">
        <f aca="false">IF(N(B15)=0,"",B15/IF(C15="Kvartalsvis",3,IF(C15="Halvårlig",6,IF(C15="Årlig",12,1))))</f>
        <v>175</v>
      </c>
    </row>
    <row r="16" customFormat="false" ht="15" hidden="false" customHeight="false" outlineLevel="0" collapsed="false">
      <c r="A16" s="15" t="s">
        <v>41</v>
      </c>
      <c r="B16" s="13" t="n">
        <v>5500</v>
      </c>
      <c r="C16" s="12" t="s">
        <v>30</v>
      </c>
      <c r="D16" s="16" t="n">
        <f aca="false">IF(N(B16)=0,"",B16/IF(C16="Kvartalsvis",3,IF(C16="Halvårlig",6,IF(C16="Årlig",12,1))))</f>
        <v>5500</v>
      </c>
    </row>
    <row r="17" customFormat="false" ht="15" hidden="false" customHeight="false" outlineLevel="0" collapsed="false">
      <c r="A17" s="15" t="s">
        <v>42</v>
      </c>
      <c r="B17" s="13" t="n">
        <v>3200</v>
      </c>
      <c r="C17" s="12" t="s">
        <v>30</v>
      </c>
      <c r="D17" s="16" t="n">
        <f aca="false">IF(N(B17)=0,"",B17/IF(C17="Kvartalsvis",3,IF(C17="Halvårlig",6,IF(C17="Årlig",12,1))))</f>
        <v>3200</v>
      </c>
    </row>
    <row r="18" customFormat="false" ht="15" hidden="false" customHeight="false" outlineLevel="0" collapsed="false">
      <c r="A18" s="15" t="s">
        <v>43</v>
      </c>
      <c r="B18" s="13" t="n">
        <v>1450</v>
      </c>
      <c r="C18" s="12" t="s">
        <v>44</v>
      </c>
      <c r="D18" s="16" t="n">
        <f aca="false">IF(N(B18)=0,"",B18/IF(C18="Kvartalsvis",3,IF(C18="Halvårlig",6,IF(C18="Årlig",12,1))))</f>
        <v>241.666666666667</v>
      </c>
    </row>
    <row r="19" customFormat="false" ht="15" hidden="false" customHeight="false" outlineLevel="0" collapsed="false">
      <c r="A19" s="15" t="s">
        <v>45</v>
      </c>
      <c r="B19" s="13" t="n">
        <v>249</v>
      </c>
      <c r="C19" s="12" t="s">
        <v>30</v>
      </c>
      <c r="D19" s="16" t="n">
        <f aca="false">IF(N(B19)=0,"",B19/IF(C19="Kvartalsvis",3,IF(C19="Halvårlig",6,IF(C19="Årlig",12,1))))</f>
        <v>249</v>
      </c>
    </row>
    <row r="20" customFormat="false" ht="15" hidden="false" customHeight="false" outlineLevel="0" collapsed="false">
      <c r="A20" s="15" t="s">
        <v>46</v>
      </c>
      <c r="B20" s="13" t="n">
        <v>18000</v>
      </c>
      <c r="C20" s="12" t="s">
        <v>40</v>
      </c>
      <c r="D20" s="16" t="n">
        <f aca="false">IF(N(B20)=0,"",B20/IF(C20="Kvartalsvis",3,IF(C20="Halvårlig",6,IF(C20="Årlig",12,1))))</f>
        <v>1500</v>
      </c>
    </row>
    <row r="21" customFormat="false" ht="15" hidden="false" customHeight="false" outlineLevel="0" collapsed="false">
      <c r="A21" s="15" t="s">
        <v>47</v>
      </c>
      <c r="B21" s="13" t="n">
        <v>4000</v>
      </c>
      <c r="C21" s="12" t="s">
        <v>40</v>
      </c>
      <c r="D21" s="16" t="n">
        <f aca="false">IF(N(B21)=0,"",B21/IF(C21="Kvartalsvis",3,IF(C21="Halvårlig",6,IF(C21="Årlig",12,1))))</f>
        <v>333.333333333333</v>
      </c>
    </row>
    <row r="22" customFormat="false" ht="15" hidden="false" customHeight="false" outlineLevel="0" collapsed="false">
      <c r="A22" s="15" t="s">
        <v>48</v>
      </c>
      <c r="B22" s="13" t="n">
        <v>1200</v>
      </c>
      <c r="C22" s="12" t="s">
        <v>40</v>
      </c>
      <c r="D22" s="16" t="n">
        <f aca="false">IF(N(B22)=0,"",B22/IF(C22="Kvartalsvis",3,IF(C22="Halvårlig",6,IF(C22="Årlig",12,1))))</f>
        <v>100</v>
      </c>
    </row>
    <row r="23" customFormat="false" ht="15" hidden="false" customHeight="false" outlineLevel="0" collapsed="false">
      <c r="A23" s="15"/>
      <c r="B23" s="13"/>
      <c r="C23" s="12"/>
      <c r="D23" s="16" t="str">
        <f aca="false">IF(N(B23)=0,"",B23/IF(C23="Kvartalsvis",3,IF(C23="Halvårlig",6,IF(C23="Årlig",12,1))))</f>
        <v/>
      </c>
    </row>
    <row r="24" customFormat="false" ht="15" hidden="false" customHeight="false" outlineLevel="0" collapsed="false">
      <c r="A24" s="15"/>
      <c r="B24" s="13"/>
      <c r="C24" s="12"/>
      <c r="D24" s="16" t="str">
        <f aca="false">IF(N(B24)=0,"",B24/IF(C24="Kvartalsvis",3,IF(C24="Halvårlig",6,IF(C24="Årlig",12,1))))</f>
        <v/>
      </c>
    </row>
    <row r="25" customFormat="false" ht="15" hidden="false" customHeight="false" outlineLevel="0" collapsed="false">
      <c r="A25" s="15"/>
      <c r="B25" s="13"/>
      <c r="C25" s="12"/>
      <c r="D25" s="16" t="str">
        <f aca="false">IF(N(B25)=0,"",B25/IF(C25="Kvartalsvis",3,IF(C25="Halvårlig",6,IF(C25="Årlig",12,1))))</f>
        <v/>
      </c>
    </row>
    <row r="26" customFormat="false" ht="15" hidden="false" customHeight="false" outlineLevel="0" collapsed="false">
      <c r="A26" s="15"/>
      <c r="B26" s="13"/>
      <c r="C26" s="12"/>
      <c r="D26" s="16" t="str">
        <f aca="false">IF(N(B26)=0,"",B26/IF(C26="Kvartalsvis",3,IF(C26="Halvårlig",6,IF(C26="Årlig",12,1))))</f>
        <v/>
      </c>
    </row>
    <row r="27" customFormat="false" ht="15" hidden="false" customHeight="false" outlineLevel="0" collapsed="false">
      <c r="A27" s="15"/>
      <c r="B27" s="13"/>
      <c r="C27" s="12"/>
      <c r="D27" s="16" t="str">
        <f aca="false">IF(N(B27)=0,"",B27/IF(C27="Kvartalsvis",3,IF(C27="Halvårlig",6,IF(C27="Årlig",12,1))))</f>
        <v/>
      </c>
    </row>
    <row r="28" customFormat="false" ht="15" hidden="false" customHeight="false" outlineLevel="0" collapsed="false">
      <c r="A28" s="15"/>
      <c r="B28" s="13"/>
      <c r="C28" s="12"/>
      <c r="D28" s="16" t="str">
        <f aca="false">IF(N(B28)=0,"",B28/IF(C28="Kvartalsvis",3,IF(C28="Halvårlig",6,IF(C28="Årlig",12,1))))</f>
        <v/>
      </c>
    </row>
    <row r="29" customFormat="false" ht="15" hidden="false" customHeight="false" outlineLevel="0" collapsed="false">
      <c r="A29" s="15"/>
      <c r="B29" s="13"/>
      <c r="C29" s="12"/>
      <c r="D29" s="16" t="str">
        <f aca="false">IF(N(B29)=0,"",B29/IF(C29="Kvartalsvis",3,IF(C29="Halvårlig",6,IF(C29="Årlig",12,1))))</f>
        <v/>
      </c>
    </row>
    <row r="30" customFormat="false" ht="15" hidden="false" customHeight="false" outlineLevel="0" collapsed="false">
      <c r="A30" s="15"/>
      <c r="B30" s="13"/>
      <c r="C30" s="12"/>
      <c r="D30" s="16" t="str">
        <f aca="false">IF(N(B30)=0,"",B30/IF(C30="Kvartalsvis",3,IF(C30="Halvårlig",6,IF(C30="Årlig",12,1))))</f>
        <v/>
      </c>
    </row>
    <row r="31" customFormat="false" ht="15" hidden="false" customHeight="false" outlineLevel="0" collapsed="false">
      <c r="A31" s="15"/>
      <c r="B31" s="13"/>
      <c r="C31" s="12"/>
      <c r="D31" s="16" t="str">
        <f aca="false">IF(N(B31)=0,"",B31/IF(C31="Kvartalsvis",3,IF(C31="Halvårlig",6,IF(C31="Årlig",12,1))))</f>
        <v/>
      </c>
    </row>
    <row r="32" customFormat="false" ht="15" hidden="false" customHeight="false" outlineLevel="0" collapsed="false">
      <c r="A32" s="15"/>
      <c r="B32" s="13"/>
      <c r="C32" s="12"/>
      <c r="D32" s="16" t="str">
        <f aca="false">IF(N(B32)=0,"",B32/IF(C32="Kvartalsvis",3,IF(C32="Halvårlig",6,IF(C32="Årlig",12,1))))</f>
        <v/>
      </c>
    </row>
    <row r="33" customFormat="false" ht="15" hidden="false" customHeight="false" outlineLevel="0" collapsed="false">
      <c r="A33" s="15"/>
      <c r="B33" s="13"/>
      <c r="C33" s="12"/>
      <c r="D33" s="16" t="str">
        <f aca="false">IF(N(B33)=0,"",B33/IF(C33="Kvartalsvis",3,IF(C33="Halvårlig",6,IF(C33="Årlig",12,1))))</f>
        <v/>
      </c>
    </row>
    <row r="34" customFormat="false" ht="15" hidden="false" customHeight="false" outlineLevel="0" collapsed="false">
      <c r="A34" s="15"/>
      <c r="B34" s="13"/>
      <c r="C34" s="12"/>
      <c r="D34" s="16" t="str">
        <f aca="false">IF(N(B34)=0,"",B34/IF(C34="Kvartalsvis",3,IF(C34="Halvårlig",6,IF(C34="Årlig",12,1))))</f>
        <v/>
      </c>
    </row>
    <row r="35" customFormat="false" ht="15" hidden="false" customHeight="false" outlineLevel="0" collapsed="false">
      <c r="A35" s="15"/>
      <c r="B35" s="13"/>
      <c r="C35" s="12"/>
      <c r="D35" s="16" t="str">
        <f aca="false">IF(N(B35)=0,"",B35/IF(C35="Kvartalsvis",3,IF(C35="Halvårlig",6,IF(C35="Årlig",12,1))))</f>
        <v/>
      </c>
    </row>
    <row r="36" customFormat="false" ht="15" hidden="false" customHeight="false" outlineLevel="0" collapsed="false">
      <c r="A36" s="15"/>
      <c r="B36" s="13"/>
      <c r="C36" s="12"/>
      <c r="D36" s="16" t="str">
        <f aca="false">IF(N(B36)=0,"",B36/IF(C36="Kvartalsvis",3,IF(C36="Halvårlig",6,IF(C36="Årlig",12,1))))</f>
        <v/>
      </c>
    </row>
    <row r="37" customFormat="false" ht="15" hidden="false" customHeight="false" outlineLevel="0" collapsed="false">
      <c r="A37" s="15"/>
      <c r="B37" s="13"/>
      <c r="C37" s="12"/>
      <c r="D37" s="16" t="str">
        <f aca="false">IF(N(B37)=0,"",B37/IF(C37="Kvartalsvis",3,IF(C37="Halvårlig",6,IF(C37="Årlig",12,1))))</f>
        <v/>
      </c>
    </row>
    <row r="38" customFormat="false" ht="15" hidden="false" customHeight="false" outlineLevel="0" collapsed="false">
      <c r="A38" s="15"/>
      <c r="B38" s="13"/>
      <c r="C38" s="12"/>
      <c r="D38" s="16" t="str">
        <f aca="false">IF(N(B38)=0,"",B38/IF(C38="Kvartalsvis",3,IF(C38="Halvårlig",6,IF(C38="Årlig",12,1))))</f>
        <v/>
      </c>
    </row>
    <row r="39" customFormat="false" ht="15" hidden="false" customHeight="false" outlineLevel="0" collapsed="false">
      <c r="A39" s="15"/>
      <c r="B39" s="13"/>
      <c r="C39" s="12"/>
      <c r="D39" s="16" t="str">
        <f aca="false">IF(N(B39)=0,"",B39/IF(C39="Kvartalsvis",3,IF(C39="Halvårlig",6,IF(C39="Årlig",12,1))))</f>
        <v/>
      </c>
    </row>
    <row r="40" customFormat="false" ht="15" hidden="false" customHeight="false" outlineLevel="0" collapsed="false">
      <c r="A40" s="15"/>
      <c r="B40" s="13"/>
      <c r="C40" s="12"/>
      <c r="D40" s="16" t="str">
        <f aca="false">IF(N(B40)=0,"",B40/IF(C40="Kvartalsvis",3,IF(C40="Halvårlig",6,IF(C40="Årlig",12,1))))</f>
        <v/>
      </c>
    </row>
    <row r="41" customFormat="false" ht="15" hidden="false" customHeight="false" outlineLevel="0" collapsed="false">
      <c r="A41" s="9" t="s">
        <v>49</v>
      </c>
      <c r="D41" s="22" t="n">
        <f aca="false">SUM(D11:D40)</f>
        <v>24998</v>
      </c>
    </row>
  </sheetData>
  <dataValidations count="2">
    <dataValidation allowBlank="true" error="Vælg en værdi fra listen." errorStyle="stop" errorTitle="Ugyldig værdi" operator="between" showDropDown="false" showErrorMessage="true" showInputMessage="false" sqref="B7" type="list">
      <formula1>"Efter indtægt,50/50"</formula1>
      <formula2>0</formula2>
    </dataValidation>
    <dataValidation allowBlank="true" error="Vælg en værdi fra listen." errorStyle="stop" errorTitle="Ugyldig værdi" operator="between" showDropDown="false" showErrorMessage="true" showInputMessage="false" sqref="C11:C40" type="list">
      <formula1>"Månedlig,Kvartalsvis,Halvårlig,Årlig"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2026-10-17T15:50:26Z</dcterms:created>
  <dc:creator>openpyxl</dc:creator>
  <dc:description/>
  <dc:language>en-US</dc:language>
  <cp:lastModifiedBy/>
  <dcterms:modified xsi:type="dcterms:W3CDTF">2026-10-17T17:50:41Z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