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Start her" sheetId="1" state="visible" r:id="rId3"/>
    <sheet name="Opsætning" sheetId="2" state="visible" r:id="rId4"/>
    <sheet name="Lister" sheetId="3" state="hidden" r:id="rId5"/>
    <sheet name="Posteringer" sheetId="4" state="visible" r:id="rId6"/>
    <sheet name="Resultat" sheetId="5" state="visible" r:id="rId7"/>
    <sheet name="Mom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<sst xmlns="http://schemas.openxmlformats.org/spreadsheetml/2006/main" count="110" uniqueCount="89">
  <si>
    <t xml:space="preserve">Bogføring for små virksomheder</t>
  </si>
  <si>
    <t xml:space="preserve">En enkel kassebog med resultat pr. måned og momsopgørelse.</t>
  </si>
  <si>
    <t xml:space="preserve">SÅDAN BRUGER DU DEN</t>
  </si>
  <si>
    <t xml:space="preserve">1.  Opsætning   Tilpas kategorierne for indtægter og udgifter, og skriv momssatsen på fanen Opsætning.</t>
  </si>
  <si>
    <t xml:space="preserve">2.  Posteringer   Notér hvert køb og salg med dato, bilagsnummer, kategori og beløb inkl. moms. Vælg om der er moms på.</t>
  </si>
  <si>
    <t xml:space="preserve">3.  Resultat   Se indtægter, udgifter og overskud pr. måned (ekskl. moms).</t>
  </si>
  <si>
    <t xml:space="preserve">4.  Moms   Se salgsmoms, købsmoms og hvad du skal betale pr. kvartal.</t>
  </si>
  <si>
    <t xml:space="preserve">TIPS</t>
  </si>
  <si>
    <t xml:space="preserve">•  Gem altid bilaget (kvittering eller faktura) og skriv bilagsnummeret på. Bogføringsloven kræver, at du gemmer bilag i 5 år.</t>
  </si>
  <si>
    <t xml:space="preserve">•  Skabelonen er en hjælp til overblikket og erstatter ikke et godkendt digitalt bogføringssystem, hvis din virksomhed er omfattet af kravet.</t>
  </si>
  <si>
    <t xml:space="preserve">•  Er du i tvivl om moms og fradrag, så spørg en revisor eller se skat.dk.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</si>
  <si>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</si>
  <si>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</si>
  <si>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</si>
  <si>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Opsætning</t>
  </si>
  <si>
    <t xml:space="preserve">Dine kategorier og momssats.</t>
  </si>
  <si>
    <t xml:space="preserve">Momssats</t>
  </si>
  <si>
    <t xml:space="preserve">INDTÆGTER</t>
  </si>
  <si>
    <t xml:space="preserve">UDGIFTER</t>
  </si>
  <si>
    <t xml:space="preserve">Salg af ydelser</t>
  </si>
  <si>
    <t xml:space="preserve">Varekøb</t>
  </si>
  <si>
    <t xml:space="preserve">Salg af varer</t>
  </si>
  <si>
    <t xml:space="preserve">Software &amp; abonnementer</t>
  </si>
  <si>
    <t xml:space="preserve">Andre indtægter</t>
  </si>
  <si>
    <t xml:space="preserve">Telefon &amp; internet</t>
  </si>
  <si>
    <t xml:space="preserve">Kontorartikler</t>
  </si>
  <si>
    <t xml:space="preserve">Husleje &amp; lokaler</t>
  </si>
  <si>
    <t xml:space="preserve">Rejser &amp; transport</t>
  </si>
  <si>
    <t xml:space="preserve">Markedsføring</t>
  </si>
  <si>
    <t xml:space="preserve">Revisor &amp; rådgivning</t>
  </si>
  <si>
    <t xml:space="preserve">Forsikring</t>
  </si>
  <si>
    <t xml:space="preserve">Bank &amp; gebyrer</t>
  </si>
  <si>
    <t xml:space="preserve">Udstyr</t>
  </si>
  <si>
    <t xml:space="preserve">Andre udgifter</t>
  </si>
  <si>
    <t xml:space="preserve">Posteringer</t>
  </si>
  <si>
    <t xml:space="preserve">En linje pr. bilag. Skriv beløbet inkl. moms.</t>
  </si>
  <si>
    <t xml:space="preserve">Eksempelrækker (5-14). Slet dem før brug.</t>
  </si>
  <si>
    <t xml:space="preserve">Dato</t>
  </si>
  <si>
    <t xml:space="preserve">Bilag</t>
  </si>
  <si>
    <t xml:space="preserve">Tekst</t>
  </si>
  <si>
    <t xml:space="preserve">Kategori</t>
  </si>
  <si>
    <t xml:space="preserve">Beløb inkl. moms</t>
  </si>
  <si>
    <t xml:space="preserve">Moms?</t>
  </si>
  <si>
    <t xml:space="preserve">Type</t>
  </si>
  <si>
    <t xml:space="preserve">Moms</t>
  </si>
  <si>
    <t xml:space="preserve">Beløb ekskl. moms</t>
  </si>
  <si>
    <t xml:space="preserve">Måned</t>
  </si>
  <si>
    <t xml:space="preserve">Kvartal</t>
  </si>
  <si>
    <t xml:space="preserve">Adobe Creative Cloud</t>
  </si>
  <si>
    <t xml:space="preserve">Ja</t>
  </si>
  <si>
    <t xml:space="preserve">Faktura 2027-001, Kunde A/S</t>
  </si>
  <si>
    <t xml:space="preserve">Mobilabonnement</t>
  </si>
  <si>
    <t xml:space="preserve">Annoncer på sociale medier</t>
  </si>
  <si>
    <t xml:space="preserve">Bankgebyr</t>
  </si>
  <si>
    <t xml:space="preserve">Nej</t>
  </si>
  <si>
    <t xml:space="preserve">Faktura 2027-002, Café Kaffebønnen</t>
  </si>
  <si>
    <t xml:space="preserve">Ny skærm</t>
  </si>
  <si>
    <t xml:space="preserve">Togbilletter til kundemøde</t>
  </si>
  <si>
    <t xml:space="preserve">Faktura 2027-004, Byggefirma Hansen</t>
  </si>
  <si>
    <t xml:space="preserve">Erhvervsforsikring</t>
  </si>
  <si>
    <t xml:space="preserve">Resultat</t>
  </si>
  <si>
    <t xml:space="preserve">Indtægter og udgifter ekskl. moms, beregnet ud fra dine posteringer.</t>
  </si>
  <si>
    <t xml:space="preserve">Jan</t>
  </si>
  <si>
    <t xml:space="preserve">Feb</t>
  </si>
  <si>
    <t xml:space="preserve">Mar</t>
  </si>
  <si>
    <t xml:space="preserve">Apr</t>
  </si>
  <si>
    <t xml:space="preserve">Maj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</si>
  <si>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</si>
  <si>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</si>
  <si>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</si>
  <si>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</si>
  <si>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</si>
  <si>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</si>
  <si>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</si>
  <si>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I alt</t>
  </si>
  <si>
    <t xml:space="preserve">Indtægter i alt</t>
  </si>
  <si>
    <t xml:space="preserve">Udgifter i alt</t>
  </si>
  <si>
    <t xml:space="preserve">Resultat (overskud)</t>
  </si>
  <si>
    <t xml:space="preserve">Momsopgørelse</t>
  </si>
  <si>
    <t xml:space="preserve">Salgsmoms minus købsmoms pr. kvartal.</t>
  </si>
  <si>
    <t xml:space="preserve">1. kvartal</t>
  </si>
  <si>
    <t xml:space="preserve">2. kvartal</t>
  </si>
  <si>
    <t xml:space="preserve">3. kvartal</t>
  </si>
  <si>
    <t xml:space="preserve">4. kvartal</t>
  </si>
  <si>
    <t xml:space="preserve">Salgsmoms</t>
  </si>
  <si>
    <t xml:space="preserve">Købsmoms</t>
  </si>
  <si>
    <t xml:space="preserve">Moms at betale</t>
  </si>
  <si>
    <t xml:space="preserve">Negativt tal betyder, at du har penge til gode hos Skattestyrelsen.</t>
  </si>
  <si>
    <t xml:space="preserve">Små virksomheder afregner typisk moms halvårligt. Læg to kvartaler sammen, hvis det gælder dig.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</si>
</sst>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dd\-mm\-yyyy"/>
    <numFmt numFmtId="167" formatCode="0"/>
    <numFmt numFmtId="168" formatCode="#,##0.00&quot; kr.&quot;;[RED]\-#,##0.00&quot; kr.&quot;;\-"/>
    <numFmt numFmtId="169" formatCode="#,##0;[RED]\-#,##0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  <fill>
      <patternFill patternType="solid">
        <fgColor rgb="FF2A6F55"/>
        <bgColor rgb="FF2A7F4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2A7F4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9999FF"/>
      <rgbColor rgb="FF993366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888888"/>
      <rgbColor rgb="FF1F4E3D"/>
      <rgbColor rgb="FF2A7F4F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Indtægter og udgifter pr. måned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Resultat!A16</c:f>
              <c:strCache>
                <c:ptCount val="1"/>
                <c:pt idx="0">
                  <c:v>Indtægter i alt</c:v>
                </c:pt>
              </c:strCache>
            </c:strRef>
          </c:tx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Resultat!$B$4:$M$4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Resultat!$B$16:$M$16</c:f>
              <c:numCache>
                <c:formatCode>#,##0;[RED]\-#,##0;\-</c:formatCode>
                <c:ptCount val="12"/>
                <c:pt idx="0">
                  <c:v>26050</c:v>
                </c:pt>
                <c:pt idx="1">
                  <c:v>4500</c:v>
                </c:pt>
                <c:pt idx="2">
                  <c:v>0</c:v>
                </c:pt>
                <c:pt idx="3">
                  <c:v>18500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Resultat!A39</c:f>
              <c:strCache>
                <c:ptCount val="1"/>
                <c:pt idx="0">
                  <c:v>Udgifter i alt</c:v>
                </c:pt>
              </c:strCache>
            </c:strRef>
          </c:tx>
          <c:spPr>
            <a:solidFill>
              <a:srgbClr val="e9c46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Resultat!$B$4:$M$4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Resultat!$B$39:$M$39</c:f>
              <c:numCache>
                <c:formatCode>#,##0;[RED]\-#,##0;\-</c:formatCode>
                <c:ptCount val="12"/>
                <c:pt idx="0">
                  <c:v>1873.4</c:v>
                </c:pt>
                <c:pt idx="1">
                  <c:v>2732</c:v>
                </c:pt>
                <c:pt idx="2">
                  <c:v>0</c:v>
                </c:pt>
                <c:pt idx="3">
                  <c:v>3200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62749869"/>
        <c:axId val="50718368"/>
      </c:barChart>
      <c:catAx>
        <c:axId val="627498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718368"/>
        <c:crosses val="autoZero"/>
        <c:auto val="1"/>
        <c:lblAlgn val="ctr"/>
        <c:lblOffset val="100"/>
        <c:noMultiLvlLbl val="0"/>
      </c:catAx>
      <c:valAx>
        <c:axId val="50718368"/>
        <c:scaling>
          <c:orientation val="minMax"/>
        </c:scaling>
        <c:delete val="0"/>
        <c:axPos val="l"/>
        <c:numFmt formatCode="#,##0;[RED]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74986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43</xdr:row>
      <xdr:rowOff>0</xdr:rowOff>
    </xdr:from>
    <xdr:to>
      <xdr:col>10</xdr:col>
      <xdr:colOff>221760</xdr:colOff>
      <xdr:row>57</xdr:row>
      <xdr:rowOff>32400</xdr:rowOff>
    </xdr:to>
    <xdr:graphicFrame>
      <xdr:nvGraphicFramePr>
        <xdr:cNvPr id="0" name="Chart 1"/>
        <xdr:cNvGraphicFramePr/>
      </xdr:nvGraphicFramePr>
      <xdr:xfrm>
        <a:off x="1832760" y="8400960"/>
        <a:ext cx="71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4" customFormat="false" ht="30" hidden="false" customHeight="true" outlineLevel="0" collapsed="false">
      <c r="B14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5" t="s">
        <v>12</v>
      </c>
    </row>
    <row r="19" customFormat="false" ht="15" hidden="false" customHeight="false" outlineLevel="0" collapsed="false">
      <c r="B19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"/>
    <col collapsed="false" customWidth="true" hidden="false" outlineLevel="0" max="3" min="3" style="0" width="30"/>
  </cols>
  <sheetData>
    <row r="1" customFormat="false" ht="31.5" hidden="false" customHeight="true" outlineLevel="0" collapsed="false">
      <c r="A1" s="7" t="s">
        <v>14</v>
      </c>
    </row>
    <row r="2" customFormat="false" ht="15" hidden="false" customHeight="false" outlineLevel="0" collapsed="false">
      <c r="A2" s="8" t="s">
        <v>15</v>
      </c>
    </row>
    <row r="3" customFormat="false" ht="15" hidden="false" customHeight="false" outlineLevel="0" collapsed="false">
      <c r="A3" s="9" t="s">
        <v>16</v>
      </c>
      <c r="C3" s="10" t="n">
        <v>0.25</v>
      </c>
    </row>
    <row r="5" customFormat="false" ht="15" hidden="false" customHeight="false" outlineLevel="0" collapsed="false">
      <c r="A5" s="11" t="s">
        <v>17</v>
      </c>
      <c r="C5" s="11" t="s">
        <v>18</v>
      </c>
    </row>
    <row r="6" customFormat="false" ht="15" hidden="false" customHeight="false" outlineLevel="0" collapsed="false">
      <c r="A6" s="12" t="s">
        <v>19</v>
      </c>
      <c r="C6" s="12" t="s">
        <v>20</v>
      </c>
    </row>
    <row r="7" customFormat="false" ht="15" hidden="false" customHeight="false" outlineLevel="0" collapsed="false">
      <c r="A7" s="12" t="s">
        <v>21</v>
      </c>
      <c r="C7" s="12" t="s">
        <v>22</v>
      </c>
    </row>
    <row r="8" customFormat="false" ht="15" hidden="false" customHeight="false" outlineLevel="0" collapsed="false">
      <c r="A8" s="12" t="s">
        <v>23</v>
      </c>
      <c r="C8" s="12" t="s">
        <v>24</v>
      </c>
    </row>
    <row r="9" customFormat="false" ht="15" hidden="false" customHeight="false" outlineLevel="0" collapsed="false">
      <c r="A9" s="12"/>
      <c r="C9" s="12" t="s">
        <v>25</v>
      </c>
    </row>
    <row r="10" customFormat="false" ht="15" hidden="false" customHeight="false" outlineLevel="0" collapsed="false">
      <c r="A10" s="12"/>
      <c r="C10" s="12" t="s">
        <v>26</v>
      </c>
    </row>
    <row r="11" customFormat="false" ht="15" hidden="false" customHeight="false" outlineLevel="0" collapsed="false">
      <c r="A11" s="12"/>
      <c r="C11" s="12" t="s">
        <v>27</v>
      </c>
    </row>
    <row r="12" customFormat="false" ht="15" hidden="false" customHeight="false" outlineLevel="0" collapsed="false">
      <c r="A12" s="12"/>
      <c r="C12" s="12" t="s">
        <v>28</v>
      </c>
    </row>
    <row r="13" customFormat="false" ht="15" hidden="false" customHeight="false" outlineLevel="0" collapsed="false">
      <c r="A13" s="12"/>
      <c r="C13" s="12" t="s">
        <v>29</v>
      </c>
    </row>
    <row r="14" customFormat="false" ht="15" hidden="false" customHeight="false" outlineLevel="0" collapsed="false">
      <c r="A14" s="12"/>
      <c r="C14" s="12" t="s">
        <v>30</v>
      </c>
    </row>
    <row r="15" customFormat="false" ht="15" hidden="false" customHeight="false" outlineLevel="0" collapsed="false">
      <c r="A15" s="12"/>
      <c r="C15" s="12" t="s">
        <v>31</v>
      </c>
    </row>
    <row r="16" customFormat="false" ht="15" hidden="false" customHeight="false" outlineLevel="0" collapsed="false">
      <c r="C16" s="12" t="s">
        <v>32</v>
      </c>
    </row>
    <row r="17" customFormat="false" ht="15" hidden="false" customHeight="false" outlineLevel="0" collapsed="false">
      <c r="C17" s="12" t="s">
        <v>33</v>
      </c>
    </row>
    <row r="18" customFormat="false" ht="15" hidden="false" customHeight="false" outlineLevel="0" collapsed="false">
      <c r="C18" s="12"/>
    </row>
    <row r="19" customFormat="false" ht="15" hidden="false" customHeight="false" outlineLevel="0" collapsed="false">
      <c r="C19" s="12"/>
    </row>
    <row r="20" customFormat="false" ht="15" hidden="false" customHeight="false" outlineLevel="0" collapsed="false">
      <c r="C20" s="12"/>
    </row>
    <row r="21" customFormat="false" ht="15" hidden="false" customHeight="false" outlineLevel="0" collapsed="false">
      <c r="C21" s="12"/>
    </row>
    <row r="22" customFormat="false" ht="15" hidden="false" customHeight="false" outlineLevel="0" collapsed="false">
      <c r="C22" s="12"/>
    </row>
    <row r="23" customFormat="false" ht="15" hidden="false" customHeight="false" outlineLevel="0" collapsed="false">
      <c r="C23" s="12"/>
    </row>
    <row r="24" customFormat="false" ht="15" hidden="false" customHeight="false" outlineLevel="0" collapsed="false">
      <c r="C24" s="12"/>
    </row>
    <row r="25" customFormat="false" ht="15" hidden="false" customHeight="false" outlineLevel="0" collapsed="false">
      <c r="C2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A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tr">
        <f aca="false">IF(Opsætning!A6="","",Opsætning!A6)</f>
        <v>Salg af ydelser</v>
      </c>
    </row>
    <row r="2" customFormat="false" ht="15" hidden="false" customHeight="false" outlineLevel="0" collapsed="false">
      <c r="A2" s="0" t="str">
        <f aca="false">IF(Opsætning!A7="","",Opsætning!A7)</f>
        <v>Salg af varer</v>
      </c>
    </row>
    <row r="3" customFormat="false" ht="15" hidden="false" customHeight="false" outlineLevel="0" collapsed="false">
      <c r="A3" s="0" t="str">
        <f aca="false">IF(Opsætning!A8="","",Opsætning!A8)</f>
        <v>Andre indtægter</v>
      </c>
    </row>
    <row r="4" customFormat="false" ht="15" hidden="false" customHeight="false" outlineLevel="0" collapsed="false">
      <c r="A4" s="0" t="str">
        <f aca="false">IF(Opsætning!A9="","",Opsætning!A9)</f>
        <v/>
      </c>
    </row>
    <row r="5" customFormat="false" ht="15" hidden="false" customHeight="false" outlineLevel="0" collapsed="false">
      <c r="A5" s="0" t="str">
        <f aca="false">IF(Opsætning!A10="","",Opsætning!A10)</f>
        <v/>
      </c>
    </row>
    <row r="6" customFormat="false" ht="15" hidden="false" customHeight="false" outlineLevel="0" collapsed="false">
      <c r="A6" s="0" t="str">
        <f aca="false">IF(Opsætning!A11="","",Opsætning!A11)</f>
        <v/>
      </c>
    </row>
    <row r="7" customFormat="false" ht="15" hidden="false" customHeight="false" outlineLevel="0" collapsed="false">
      <c r="A7" s="0" t="str">
        <f aca="false">IF(Opsætning!A12="","",Opsætning!A12)</f>
        <v/>
      </c>
    </row>
    <row r="8" customFormat="false" ht="15" hidden="false" customHeight="false" outlineLevel="0" collapsed="false">
      <c r="A8" s="0" t="str">
        <f aca="false">IF(Opsætning!A13="","",Opsætning!A13)</f>
        <v/>
      </c>
    </row>
    <row r="9" customFormat="false" ht="15" hidden="false" customHeight="false" outlineLevel="0" collapsed="false">
      <c r="A9" s="0" t="str">
        <f aca="false">IF(Opsætning!A14="","",Opsætning!A14)</f>
        <v/>
      </c>
    </row>
    <row r="10" customFormat="false" ht="15" hidden="false" customHeight="false" outlineLevel="0" collapsed="false">
      <c r="A10" s="0" t="str">
        <f aca="false">IF(Opsætning!A15="","",Opsætning!A15)</f>
        <v/>
      </c>
    </row>
    <row r="11" customFormat="false" ht="15" hidden="false" customHeight="false" outlineLevel="0" collapsed="false">
      <c r="A11" s="0" t="str">
        <f aca="false">IF(Opsætning!C6="","",Opsætning!C6)</f>
        <v>Varekøb</v>
      </c>
    </row>
    <row r="12" customFormat="false" ht="15" hidden="false" customHeight="false" outlineLevel="0" collapsed="false">
      <c r="A12" s="0" t="str">
        <f aca="false">IF(Opsætning!C7="","",Opsætning!C7)</f>
        <v>Software &amp; abonnementer</v>
      </c>
    </row>
    <row r="13" customFormat="false" ht="15" hidden="false" customHeight="false" outlineLevel="0" collapsed="false">
      <c r="A13" s="0" t="str">
        <f aca="false">IF(Opsætning!C8="","",Opsætning!C8)</f>
        <v>Telefon &amp; internet</v>
      </c>
    </row>
    <row r="14" customFormat="false" ht="15" hidden="false" customHeight="false" outlineLevel="0" collapsed="false">
      <c r="A14" s="0" t="str">
        <f aca="false">IF(Opsætning!C9="","",Opsætning!C9)</f>
        <v>Kontorartikler</v>
      </c>
    </row>
    <row r="15" customFormat="false" ht="15" hidden="false" customHeight="false" outlineLevel="0" collapsed="false">
      <c r="A15" s="0" t="str">
        <f aca="false">IF(Opsætning!C10="","",Opsætning!C10)</f>
        <v>Husleje &amp; lokaler</v>
      </c>
    </row>
    <row r="16" customFormat="false" ht="15" hidden="false" customHeight="false" outlineLevel="0" collapsed="false">
      <c r="A16" s="0" t="str">
        <f aca="false">IF(Opsætning!C11="","",Opsætning!C11)</f>
        <v>Rejser &amp; transport</v>
      </c>
    </row>
    <row r="17" customFormat="false" ht="15" hidden="false" customHeight="false" outlineLevel="0" collapsed="false">
      <c r="A17" s="0" t="str">
        <f aca="false">IF(Opsætning!C12="","",Opsætning!C12)</f>
        <v>Markedsføring</v>
      </c>
    </row>
    <row r="18" customFormat="false" ht="15" hidden="false" customHeight="false" outlineLevel="0" collapsed="false">
      <c r="A18" s="0" t="str">
        <f aca="false">IF(Opsætning!C13="","",Opsætning!C13)</f>
        <v>Revisor &amp; rådgivning</v>
      </c>
    </row>
    <row r="19" customFormat="false" ht="15" hidden="false" customHeight="false" outlineLevel="0" collapsed="false">
      <c r="A19" s="0" t="str">
        <f aca="false">IF(Opsætning!C14="","",Opsætning!C14)</f>
        <v>Forsikring</v>
      </c>
    </row>
    <row r="20" customFormat="false" ht="15" hidden="false" customHeight="false" outlineLevel="0" collapsed="false">
      <c r="A20" s="0" t="str">
        <f aca="false">IF(Opsætning!C15="","",Opsætning!C15)</f>
        <v>Bank &amp; gebyrer</v>
      </c>
    </row>
    <row r="21" customFormat="false" ht="15" hidden="false" customHeight="false" outlineLevel="0" collapsed="false">
      <c r="A21" s="0" t="str">
        <f aca="false">IF(Opsætning!C16="","",Opsætning!C16)</f>
        <v>Udstyr</v>
      </c>
    </row>
    <row r="22" customFormat="false" ht="15" hidden="false" customHeight="false" outlineLevel="0" collapsed="false">
      <c r="A22" s="0" t="str">
        <f aca="false">IF(Opsætning!C17="","",Opsætning!C17)</f>
        <v>Andre udgifter</v>
      </c>
    </row>
    <row r="23" customFormat="false" ht="15" hidden="false" customHeight="false" outlineLevel="0" collapsed="false">
      <c r="A23" s="0" t="str">
        <f aca="false">IF(Opsætning!C18="","",Opsætning!C18)</f>
        <v/>
      </c>
    </row>
    <row r="24" customFormat="false" ht="15" hidden="false" customHeight="false" outlineLevel="0" collapsed="false">
      <c r="A24" s="0" t="str">
        <f aca="false">IF(Opsætning!C19="","",Opsætning!C19)</f>
        <v/>
      </c>
    </row>
    <row r="25" customFormat="false" ht="15" hidden="false" customHeight="false" outlineLevel="0" collapsed="false">
      <c r="A25" s="0" t="str">
        <f aca="false">IF(Opsætning!C20="","",Opsætning!C20)</f>
        <v/>
      </c>
    </row>
    <row r="26" customFormat="false" ht="15" hidden="false" customHeight="false" outlineLevel="0" collapsed="false">
      <c r="A26" s="0" t="str">
        <f aca="false">IF(Opsætning!C21="","",Opsætning!C21)</f>
        <v/>
      </c>
    </row>
    <row r="27" customFormat="false" ht="15" hidden="false" customHeight="false" outlineLevel="0" collapsed="false">
      <c r="A27" s="0" t="str">
        <f aca="false">IF(Opsætning!C22="","",Opsætning!C22)</f>
        <v/>
      </c>
    </row>
    <row r="28" customFormat="false" ht="15" hidden="false" customHeight="false" outlineLevel="0" collapsed="false">
      <c r="A28" s="0" t="str">
        <f aca="false">IF(Opsætning!C23="","",Opsætning!C23)</f>
        <v/>
      </c>
    </row>
    <row r="29" customFormat="false" ht="15" hidden="false" customHeight="false" outlineLevel="0" collapsed="false">
      <c r="A29" s="0" t="str">
        <f aca="false">IF(Opsætning!C24="","",Opsætning!C24)</f>
        <v/>
      </c>
    </row>
    <row r="30" customFormat="false" ht="15" hidden="false" customHeight="false" outlineLevel="0" collapsed="false">
      <c r="A30" s="0" t="str">
        <f aca="false">IF(Opsætning!C25="","",Opsætning!C25)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K10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1" min="10" style="0" width="8"/>
  </cols>
  <sheetData>
    <row r="1" customFormat="false" ht="31.5" hidden="false" customHeight="true" outlineLevel="0" collapsed="false">
      <c r="A1" s="7" t="s">
        <v>34</v>
      </c>
    </row>
    <row r="2" customFormat="false" ht="15" hidden="false" customHeight="false" outlineLevel="0" collapsed="false">
      <c r="A2" s="8" t="s">
        <v>35</v>
      </c>
    </row>
    <row r="3" customFormat="false" ht="15" hidden="false" customHeight="false" outlineLevel="0" collapsed="false">
      <c r="E3" s="6" t="s">
        <v>36</v>
      </c>
    </row>
    <row r="4" customFormat="false" ht="23.85" hidden="false" customHeight="false" outlineLevel="0" collapsed="false">
      <c r="A4" s="13" t="s">
        <v>37</v>
      </c>
      <c r="B4" s="14" t="s">
        <v>38</v>
      </c>
      <c r="C4" s="14" t="s">
        <v>39</v>
      </c>
      <c r="D4" s="14" t="s">
        <v>40</v>
      </c>
      <c r="E4" s="14" t="s">
        <v>41</v>
      </c>
      <c r="F4" s="14" t="s">
        <v>42</v>
      </c>
      <c r="G4" s="14" t="s">
        <v>43</v>
      </c>
      <c r="H4" s="14" t="s">
        <v>44</v>
      </c>
      <c r="I4" s="14" t="s">
        <v>45</v>
      </c>
      <c r="J4" s="14" t="s">
        <v>46</v>
      </c>
      <c r="K4" s="14" t="s">
        <v>47</v>
      </c>
    </row>
    <row r="5" customFormat="false" ht="15" hidden="false" customHeight="false" outlineLevel="0" collapsed="false">
      <c r="A5" s="15" t="n">
        <v>46390</v>
      </c>
      <c r="B5" s="16" t="n">
        <v>1</v>
      </c>
      <c r="C5" s="12" t="s">
        <v>48</v>
      </c>
      <c r="D5" s="12" t="s">
        <v>22</v>
      </c>
      <c r="E5" s="17" t="n">
        <v>499</v>
      </c>
      <c r="F5" s="18" t="s">
        <v>49</v>
      </c>
      <c r="G5" s="19" t="str">
        <f aca="false">IF(D5="","",IF(COUNTIF(Opsætning!$A$6:$A$15,D5)&gt;0,"Indtægt","Udgift"))</f>
        <v>Udgift</v>
      </c>
      <c r="H5" s="20" t="n">
        <f aca="false">IF(E5="","",IF(F5="Ja",ROUND(E5*Opsætning!$C$3/(1+Opsætning!$C$3),2),0))</f>
        <v>99.8</v>
      </c>
      <c r="I5" s="20" t="n">
        <f aca="false">IF(E5="","",E5-H5)</f>
        <v>399.2</v>
      </c>
      <c r="J5" s="21" t="n">
        <f aca="false">IF(A5="","",MONTH(A5))</f>
        <v>1</v>
      </c>
      <c r="K5" s="21" t="n">
        <f aca="false">IF(A5="","",ROUNDUP(MONTH(A5)/3,0))</f>
        <v>1</v>
      </c>
    </row>
    <row r="6" customFormat="false" ht="15" hidden="false" customHeight="false" outlineLevel="0" collapsed="false">
      <c r="A6" s="15" t="n">
        <v>46397</v>
      </c>
      <c r="B6" s="16" t="n">
        <v>2</v>
      </c>
      <c r="C6" s="12" t="s">
        <v>50</v>
      </c>
      <c r="D6" s="12" t="s">
        <v>19</v>
      </c>
      <c r="E6" s="17" t="n">
        <v>32562.5</v>
      </c>
      <c r="F6" s="18" t="s">
        <v>49</v>
      </c>
      <c r="G6" s="19" t="str">
        <f aca="false">IF(D6="","",IF(COUNTIF(Opsætning!$A$6:$A$15,D6)&gt;0,"Indtægt","Udgift"))</f>
        <v>Indtægt</v>
      </c>
      <c r="H6" s="20" t="n">
        <f aca="false">IF(E6="","",IF(F6="Ja",ROUND(E6*Opsætning!$C$3/(1+Opsætning!$C$3),2),0))</f>
        <v>6512.5</v>
      </c>
      <c r="I6" s="20" t="n">
        <f aca="false">IF(E6="","",E6-H6)</f>
        <v>26050</v>
      </c>
      <c r="J6" s="21" t="n">
        <f aca="false">IF(A6="","",MONTH(A6))</f>
        <v>1</v>
      </c>
      <c r="K6" s="21" t="n">
        <f aca="false">IF(A6="","",ROUNDUP(MONTH(A6)/3,0))</f>
        <v>1</v>
      </c>
    </row>
    <row r="7" customFormat="false" ht="15" hidden="false" customHeight="false" outlineLevel="0" collapsed="false">
      <c r="A7" s="15" t="n">
        <v>46399</v>
      </c>
      <c r="B7" s="16" t="n">
        <v>3</v>
      </c>
      <c r="C7" s="12" t="s">
        <v>51</v>
      </c>
      <c r="D7" s="12" t="s">
        <v>24</v>
      </c>
      <c r="E7" s="17" t="n">
        <v>249</v>
      </c>
      <c r="F7" s="18" t="s">
        <v>49</v>
      </c>
      <c r="G7" s="19" t="str">
        <f aca="false">IF(D7="","",IF(COUNTIF(Opsætning!$A$6:$A$15,D7)&gt;0,"Indtægt","Udgift"))</f>
        <v>Udgift</v>
      </c>
      <c r="H7" s="20" t="n">
        <f aca="false">IF(E7="","",IF(F7="Ja",ROUND(E7*Opsætning!$C$3/(1+Opsætning!$C$3),2),0))</f>
        <v>49.8</v>
      </c>
      <c r="I7" s="20" t="n">
        <f aca="false">IF(E7="","",E7-H7)</f>
        <v>199.2</v>
      </c>
      <c r="J7" s="21" t="n">
        <f aca="false">IF(A7="","",MONTH(A7))</f>
        <v>1</v>
      </c>
      <c r="K7" s="21" t="n">
        <f aca="false">IF(A7="","",ROUNDUP(MONTH(A7)/3,0))</f>
        <v>1</v>
      </c>
    </row>
    <row r="8" customFormat="false" ht="15" hidden="false" customHeight="false" outlineLevel="0" collapsed="false">
      <c r="A8" s="15" t="n">
        <v>46407</v>
      </c>
      <c r="B8" s="16" t="n">
        <v>4</v>
      </c>
      <c r="C8" s="12" t="s">
        <v>52</v>
      </c>
      <c r="D8" s="12" t="s">
        <v>28</v>
      </c>
      <c r="E8" s="17" t="n">
        <v>1500</v>
      </c>
      <c r="F8" s="18" t="s">
        <v>49</v>
      </c>
      <c r="G8" s="19" t="str">
        <f aca="false">IF(D8="","",IF(COUNTIF(Opsætning!$A$6:$A$15,D8)&gt;0,"Indtægt","Udgift"))</f>
        <v>Udgift</v>
      </c>
      <c r="H8" s="20" t="n">
        <f aca="false">IF(E8="","",IF(F8="Ja",ROUND(E8*Opsætning!$C$3/(1+Opsætning!$C$3),2),0))</f>
        <v>300</v>
      </c>
      <c r="I8" s="20" t="n">
        <f aca="false">IF(E8="","",E8-H8)</f>
        <v>1200</v>
      </c>
      <c r="J8" s="21" t="n">
        <f aca="false">IF(A8="","",MONTH(A8))</f>
        <v>1</v>
      </c>
      <c r="K8" s="21" t="n">
        <f aca="false">IF(A8="","",ROUNDUP(MONTH(A8)/3,0))</f>
        <v>1</v>
      </c>
    </row>
    <row r="9" customFormat="false" ht="15" hidden="false" customHeight="false" outlineLevel="0" collapsed="false">
      <c r="A9" s="15" t="n">
        <v>46418</v>
      </c>
      <c r="B9" s="16" t="n">
        <v>5</v>
      </c>
      <c r="C9" s="12" t="s">
        <v>53</v>
      </c>
      <c r="D9" s="12" t="s">
        <v>31</v>
      </c>
      <c r="E9" s="17" t="n">
        <v>75</v>
      </c>
      <c r="F9" s="18" t="s">
        <v>54</v>
      </c>
      <c r="G9" s="19" t="str">
        <f aca="false">IF(D9="","",IF(COUNTIF(Opsætning!$A$6:$A$15,D9)&gt;0,"Indtægt","Udgift"))</f>
        <v>Udgift</v>
      </c>
      <c r="H9" s="20" t="n">
        <f aca="false">IF(E9="","",IF(F9="Ja",ROUND(E9*Opsætning!$C$3/(1+Opsætning!$C$3),2),0))</f>
        <v>0</v>
      </c>
      <c r="I9" s="20" t="n">
        <f aca="false">IF(E9="","",E9-H9)</f>
        <v>75</v>
      </c>
      <c r="J9" s="21" t="n">
        <f aca="false">IF(A9="","",MONTH(A9))</f>
        <v>1</v>
      </c>
      <c r="K9" s="21" t="n">
        <f aca="false">IF(A9="","",ROUNDUP(MONTH(A9)/3,0))</f>
        <v>1</v>
      </c>
    </row>
    <row r="10" customFormat="false" ht="15" hidden="false" customHeight="false" outlineLevel="0" collapsed="false">
      <c r="A10" s="15" t="n">
        <v>46423</v>
      </c>
      <c r="B10" s="16" t="n">
        <v>6</v>
      </c>
      <c r="C10" s="12" t="s">
        <v>55</v>
      </c>
      <c r="D10" s="12" t="s">
        <v>19</v>
      </c>
      <c r="E10" s="17" t="n">
        <v>5625</v>
      </c>
      <c r="F10" s="18" t="s">
        <v>49</v>
      </c>
      <c r="G10" s="19" t="str">
        <f aca="false">IF(D10="","",IF(COUNTIF(Opsætning!$A$6:$A$15,D10)&gt;0,"Indtægt","Udgift"))</f>
        <v>Indtægt</v>
      </c>
      <c r="H10" s="20" t="n">
        <f aca="false">IF(E10="","",IF(F10="Ja",ROUND(E10*Opsætning!$C$3/(1+Opsætning!$C$3),2),0))</f>
        <v>1125</v>
      </c>
      <c r="I10" s="20" t="n">
        <f aca="false">IF(E10="","",E10-H10)</f>
        <v>4500</v>
      </c>
      <c r="J10" s="21" t="n">
        <f aca="false">IF(A10="","",MONTH(A10))</f>
        <v>2</v>
      </c>
      <c r="K10" s="21" t="n">
        <f aca="false">IF(A10="","",ROUNDUP(MONTH(A10)/3,0))</f>
        <v>1</v>
      </c>
    </row>
    <row r="11" customFormat="false" ht="15" hidden="false" customHeight="false" outlineLevel="0" collapsed="false">
      <c r="A11" s="15" t="n">
        <v>46432</v>
      </c>
      <c r="B11" s="16" t="n">
        <v>7</v>
      </c>
      <c r="C11" s="12" t="s">
        <v>56</v>
      </c>
      <c r="D11" s="12" t="s">
        <v>32</v>
      </c>
      <c r="E11" s="17" t="n">
        <v>2999</v>
      </c>
      <c r="F11" s="18" t="s">
        <v>49</v>
      </c>
      <c r="G11" s="19" t="str">
        <f aca="false">IF(D11="","",IF(COUNTIF(Opsætning!$A$6:$A$15,D11)&gt;0,"Indtægt","Udgift"))</f>
        <v>Udgift</v>
      </c>
      <c r="H11" s="20" t="n">
        <f aca="false">IF(E11="","",IF(F11="Ja",ROUND(E11*Opsætning!$C$3/(1+Opsætning!$C$3),2),0))</f>
        <v>599.8</v>
      </c>
      <c r="I11" s="20" t="n">
        <f aca="false">IF(E11="","",E11-H11)</f>
        <v>2399.2</v>
      </c>
      <c r="J11" s="21" t="n">
        <f aca="false">IF(A11="","",MONTH(A11))</f>
        <v>2</v>
      </c>
      <c r="K11" s="21" t="n">
        <f aca="false">IF(A11="","",ROUNDUP(MONTH(A11)/3,0))</f>
        <v>1</v>
      </c>
    </row>
    <row r="12" customFormat="false" ht="15" hidden="false" customHeight="false" outlineLevel="0" collapsed="false">
      <c r="A12" s="15" t="n">
        <v>46438</v>
      </c>
      <c r="B12" s="16" t="n">
        <v>8</v>
      </c>
      <c r="C12" s="12" t="s">
        <v>57</v>
      </c>
      <c r="D12" s="12" t="s">
        <v>27</v>
      </c>
      <c r="E12" s="17" t="n">
        <v>416</v>
      </c>
      <c r="F12" s="18" t="s">
        <v>49</v>
      </c>
      <c r="G12" s="19" t="str">
        <f aca="false">IF(D12="","",IF(COUNTIF(Opsætning!$A$6:$A$15,D12)&gt;0,"Indtægt","Udgift"))</f>
        <v>Udgift</v>
      </c>
      <c r="H12" s="20" t="n">
        <f aca="false">IF(E12="","",IF(F12="Ja",ROUND(E12*Opsætning!$C$3/(1+Opsætning!$C$3),2),0))</f>
        <v>83.2</v>
      </c>
      <c r="I12" s="20" t="n">
        <f aca="false">IF(E12="","",E12-H12)</f>
        <v>332.8</v>
      </c>
      <c r="J12" s="21" t="n">
        <f aca="false">IF(A12="","",MONTH(A12))</f>
        <v>2</v>
      </c>
      <c r="K12" s="21" t="n">
        <f aca="false">IF(A12="","",ROUNDUP(MONTH(A12)/3,0))</f>
        <v>1</v>
      </c>
    </row>
    <row r="13" customFormat="false" ht="15" hidden="false" customHeight="false" outlineLevel="0" collapsed="false">
      <c r="A13" s="15" t="n">
        <v>46479</v>
      </c>
      <c r="B13" s="16" t="n">
        <v>9</v>
      </c>
      <c r="C13" s="12" t="s">
        <v>58</v>
      </c>
      <c r="D13" s="12" t="s">
        <v>19</v>
      </c>
      <c r="E13" s="17" t="n">
        <v>23125</v>
      </c>
      <c r="F13" s="18" t="s">
        <v>49</v>
      </c>
      <c r="G13" s="19" t="str">
        <f aca="false">IF(D13="","",IF(COUNTIF(Opsætning!$A$6:$A$15,D13)&gt;0,"Indtægt","Udgift"))</f>
        <v>Indtægt</v>
      </c>
      <c r="H13" s="20" t="n">
        <f aca="false">IF(E13="","",IF(F13="Ja",ROUND(E13*Opsætning!$C$3/(1+Opsætning!$C$3),2),0))</f>
        <v>4625</v>
      </c>
      <c r="I13" s="20" t="n">
        <f aca="false">IF(E13="","",E13-H13)</f>
        <v>18500</v>
      </c>
      <c r="J13" s="21" t="n">
        <f aca="false">IF(A13="","",MONTH(A13))</f>
        <v>4</v>
      </c>
      <c r="K13" s="21" t="n">
        <f aca="false">IF(A13="","",ROUNDUP(MONTH(A13)/3,0))</f>
        <v>2</v>
      </c>
    </row>
    <row r="14" customFormat="false" ht="15" hidden="false" customHeight="false" outlineLevel="0" collapsed="false">
      <c r="A14" s="15" t="n">
        <v>46492</v>
      </c>
      <c r="B14" s="16" t="n">
        <v>10</v>
      </c>
      <c r="C14" s="12" t="s">
        <v>59</v>
      </c>
      <c r="D14" s="12" t="s">
        <v>30</v>
      </c>
      <c r="E14" s="17" t="n">
        <v>3200</v>
      </c>
      <c r="F14" s="18" t="s">
        <v>54</v>
      </c>
      <c r="G14" s="19" t="str">
        <f aca="false">IF(D14="","",IF(COUNTIF(Opsætning!$A$6:$A$15,D14)&gt;0,"Indtægt","Udgift"))</f>
        <v>Udgift</v>
      </c>
      <c r="H14" s="20" t="n">
        <f aca="false">IF(E14="","",IF(F14="Ja",ROUND(E14*Opsætning!$C$3/(1+Opsætning!$C$3),2),0))</f>
        <v>0</v>
      </c>
      <c r="I14" s="20" t="n">
        <f aca="false">IF(E14="","",E14-H14)</f>
        <v>3200</v>
      </c>
      <c r="J14" s="21" t="n">
        <f aca="false">IF(A14="","",MONTH(A14))</f>
        <v>4</v>
      </c>
      <c r="K14" s="21" t="n">
        <f aca="false">IF(A14="","",ROUNDUP(MONTH(A14)/3,0))</f>
        <v>2</v>
      </c>
    </row>
    <row r="15" customFormat="false" ht="15" hidden="false" customHeight="false" outlineLevel="0" collapsed="false">
      <c r="A15" s="15"/>
      <c r="B15" s="16"/>
      <c r="C15" s="12"/>
      <c r="D15" s="12"/>
      <c r="E15" s="17"/>
      <c r="F15" s="18"/>
      <c r="G15" s="19" t="str">
        <f aca="false">IF(D15="","",IF(COUNTIF(Opsætning!$A$6:$A$15,D15)&gt;0,"Indtægt","Udgift"))</f>
        <v/>
      </c>
      <c r="H15" s="20" t="str">
        <f aca="false">IF(E15="","",IF(F15="Ja",ROUND(E15*Opsætning!$C$3/(1+Opsætning!$C$3),2),0))</f>
        <v/>
      </c>
      <c r="I15" s="20" t="str">
        <f aca="false">IF(E15="","",E15-H15)</f>
        <v/>
      </c>
      <c r="J15" s="21" t="str">
        <f aca="false">IF(A15="","",MONTH(A15))</f>
        <v/>
      </c>
      <c r="K15" s="21" t="str">
        <f aca="false">IF(A15="","",ROUNDUP(MONTH(A15)/3,0))</f>
        <v/>
      </c>
    </row>
    <row r="16" customFormat="false" ht="15" hidden="false" customHeight="false" outlineLevel="0" collapsed="false">
      <c r="A16" s="15"/>
      <c r="B16" s="16"/>
      <c r="C16" s="12"/>
      <c r="D16" s="12"/>
      <c r="E16" s="17"/>
      <c r="F16" s="18"/>
      <c r="G16" s="19" t="str">
        <f aca="false">IF(D16="","",IF(COUNTIF(Opsætning!$A$6:$A$15,D16)&gt;0,"Indtægt","Udgift"))</f>
        <v/>
      </c>
      <c r="H16" s="20" t="str">
        <f aca="false">IF(E16="","",IF(F16="Ja",ROUND(E16*Opsætning!$C$3/(1+Opsætning!$C$3),2),0))</f>
        <v/>
      </c>
      <c r="I16" s="20" t="str">
        <f aca="false">IF(E16="","",E16-H16)</f>
        <v/>
      </c>
      <c r="J16" s="21" t="str">
        <f aca="false">IF(A16="","",MONTH(A16))</f>
        <v/>
      </c>
      <c r="K16" s="21" t="str">
        <f aca="false">IF(A16="","",ROUNDUP(MONTH(A16)/3,0))</f>
        <v/>
      </c>
    </row>
    <row r="17" customFormat="false" ht="15" hidden="false" customHeight="false" outlineLevel="0" collapsed="false">
      <c r="A17" s="15"/>
      <c r="B17" s="16"/>
      <c r="C17" s="12"/>
      <c r="D17" s="12"/>
      <c r="E17" s="17"/>
      <c r="F17" s="18"/>
      <c r="G17" s="19" t="str">
        <f aca="false">IF(D17="","",IF(COUNTIF(Opsætning!$A$6:$A$15,D17)&gt;0,"Indtægt","Udgift"))</f>
        <v/>
      </c>
      <c r="H17" s="20" t="str">
        <f aca="false">IF(E17="","",IF(F17="Ja",ROUND(E17*Opsætning!$C$3/(1+Opsætning!$C$3),2),0))</f>
        <v/>
      </c>
      <c r="I17" s="20" t="str">
        <f aca="false">IF(E17="","",E17-H17)</f>
        <v/>
      </c>
      <c r="J17" s="21" t="str">
        <f aca="false">IF(A17="","",MONTH(A17))</f>
        <v/>
      </c>
      <c r="K17" s="21" t="str">
        <f aca="false">IF(A17="","",ROUNDUP(MONTH(A17)/3,0))</f>
        <v/>
      </c>
    </row>
    <row r="18" customFormat="false" ht="15" hidden="false" customHeight="false" outlineLevel="0" collapsed="false">
      <c r="A18" s="15"/>
      <c r="B18" s="16"/>
      <c r="C18" s="12"/>
      <c r="D18" s="12"/>
      <c r="E18" s="17"/>
      <c r="F18" s="18"/>
      <c r="G18" s="19" t="str">
        <f aca="false">IF(D18="","",IF(COUNTIF(Opsætning!$A$6:$A$15,D18)&gt;0,"Indtægt","Udgift"))</f>
        <v/>
      </c>
      <c r="H18" s="20" t="str">
        <f aca="false">IF(E18="","",IF(F18="Ja",ROUND(E18*Opsætning!$C$3/(1+Opsætning!$C$3),2),0))</f>
        <v/>
      </c>
      <c r="I18" s="20" t="str">
        <f aca="false">IF(E18="","",E18-H18)</f>
        <v/>
      </c>
      <c r="J18" s="21" t="str">
        <f aca="false">IF(A18="","",MONTH(A18))</f>
        <v/>
      </c>
      <c r="K18" s="21" t="str">
        <f aca="false">IF(A18="","",ROUNDUP(MONTH(A18)/3,0))</f>
        <v/>
      </c>
    </row>
    <row r="19" customFormat="false" ht="15" hidden="false" customHeight="false" outlineLevel="0" collapsed="false">
      <c r="A19" s="15"/>
      <c r="B19" s="16"/>
      <c r="C19" s="12"/>
      <c r="D19" s="12"/>
      <c r="E19" s="17"/>
      <c r="F19" s="18"/>
      <c r="G19" s="19" t="str">
        <f aca="false">IF(D19="","",IF(COUNTIF(Opsætning!$A$6:$A$15,D19)&gt;0,"Indtægt","Udgift"))</f>
        <v/>
      </c>
      <c r="H19" s="20" t="str">
        <f aca="false">IF(E19="","",IF(F19="Ja",ROUND(E19*Opsætning!$C$3/(1+Opsætning!$C$3),2),0))</f>
        <v/>
      </c>
      <c r="I19" s="20" t="str">
        <f aca="false">IF(E19="","",E19-H19)</f>
        <v/>
      </c>
      <c r="J19" s="21" t="str">
        <f aca="false">IF(A19="","",MONTH(A19))</f>
        <v/>
      </c>
      <c r="K19" s="21" t="str">
        <f aca="false">IF(A19="","",ROUNDUP(MONTH(A19)/3,0))</f>
        <v/>
      </c>
    </row>
    <row r="20" customFormat="false" ht="15" hidden="false" customHeight="false" outlineLevel="0" collapsed="false">
      <c r="A20" s="15"/>
      <c r="B20" s="16"/>
      <c r="C20" s="12"/>
      <c r="D20" s="12"/>
      <c r="E20" s="17"/>
      <c r="F20" s="18"/>
      <c r="G20" s="19" t="str">
        <f aca="false">IF(D20="","",IF(COUNTIF(Opsætning!$A$6:$A$15,D20)&gt;0,"Indtægt","Udgift"))</f>
        <v/>
      </c>
      <c r="H20" s="20" t="str">
        <f aca="false">IF(E20="","",IF(F20="Ja",ROUND(E20*Opsætning!$C$3/(1+Opsætning!$C$3),2),0))</f>
        <v/>
      </c>
      <c r="I20" s="20" t="str">
        <f aca="false">IF(E20="","",E20-H20)</f>
        <v/>
      </c>
      <c r="J20" s="21" t="str">
        <f aca="false">IF(A20="","",MONTH(A20))</f>
        <v/>
      </c>
      <c r="K20" s="21" t="str">
        <f aca="false">IF(A20="","",ROUNDUP(MONTH(A20)/3,0))</f>
        <v/>
      </c>
    </row>
    <row r="21" customFormat="false" ht="15" hidden="false" customHeight="false" outlineLevel="0" collapsed="false">
      <c r="A21" s="15"/>
      <c r="B21" s="16"/>
      <c r="C21" s="12"/>
      <c r="D21" s="12"/>
      <c r="E21" s="17"/>
      <c r="F21" s="18"/>
      <c r="G21" s="19" t="str">
        <f aca="false">IF(D21="","",IF(COUNTIF(Opsætning!$A$6:$A$15,D21)&gt;0,"Indtægt","Udgift"))</f>
        <v/>
      </c>
      <c r="H21" s="20" t="str">
        <f aca="false">IF(E21="","",IF(F21="Ja",ROUND(E21*Opsætning!$C$3/(1+Opsætning!$C$3),2),0))</f>
        <v/>
      </c>
      <c r="I21" s="20" t="str">
        <f aca="false">IF(E21="","",E21-H21)</f>
        <v/>
      </c>
      <c r="J21" s="21" t="str">
        <f aca="false">IF(A21="","",MONTH(A21))</f>
        <v/>
      </c>
      <c r="K21" s="21" t="str">
        <f aca="false">IF(A21="","",ROUNDUP(MONTH(A21)/3,0))</f>
        <v/>
      </c>
    </row>
    <row r="22" customFormat="false" ht="15" hidden="false" customHeight="false" outlineLevel="0" collapsed="false">
      <c r="A22" s="15"/>
      <c r="B22" s="16"/>
      <c r="C22" s="12"/>
      <c r="D22" s="12"/>
      <c r="E22" s="17"/>
      <c r="F22" s="18"/>
      <c r="G22" s="19" t="str">
        <f aca="false">IF(D22="","",IF(COUNTIF(Opsætning!$A$6:$A$15,D22)&gt;0,"Indtægt","Udgift"))</f>
        <v/>
      </c>
      <c r="H22" s="20" t="str">
        <f aca="false">IF(E22="","",IF(F22="Ja",ROUND(E22*Opsætning!$C$3/(1+Opsætning!$C$3),2),0))</f>
        <v/>
      </c>
      <c r="I22" s="20" t="str">
        <f aca="false">IF(E22="","",E22-H22)</f>
        <v/>
      </c>
      <c r="J22" s="21" t="str">
        <f aca="false">IF(A22="","",MONTH(A22))</f>
        <v/>
      </c>
      <c r="K22" s="21" t="str">
        <f aca="false">IF(A22="","",ROUNDUP(MONTH(A22)/3,0))</f>
        <v/>
      </c>
    </row>
    <row r="23" customFormat="false" ht="15" hidden="false" customHeight="false" outlineLevel="0" collapsed="false">
      <c r="A23" s="15"/>
      <c r="B23" s="16"/>
      <c r="C23" s="12"/>
      <c r="D23" s="12"/>
      <c r="E23" s="17"/>
      <c r="F23" s="18"/>
      <c r="G23" s="19" t="str">
        <f aca="false">IF(D23="","",IF(COUNTIF(Opsætning!$A$6:$A$15,D23)&gt;0,"Indtægt","Udgift"))</f>
        <v/>
      </c>
      <c r="H23" s="20" t="str">
        <f aca="false">IF(E23="","",IF(F23="Ja",ROUND(E23*Opsætning!$C$3/(1+Opsætning!$C$3),2),0))</f>
        <v/>
      </c>
      <c r="I23" s="20" t="str">
        <f aca="false">IF(E23="","",E23-H23)</f>
        <v/>
      </c>
      <c r="J23" s="21" t="str">
        <f aca="false">IF(A23="","",MONTH(A23))</f>
        <v/>
      </c>
      <c r="K23" s="21" t="str">
        <f aca="false">IF(A23="","",ROUNDUP(MONTH(A23)/3,0))</f>
        <v/>
      </c>
    </row>
    <row r="24" customFormat="false" ht="15" hidden="false" customHeight="false" outlineLevel="0" collapsed="false">
      <c r="A24" s="15"/>
      <c r="B24" s="16"/>
      <c r="C24" s="12"/>
      <c r="D24" s="12"/>
      <c r="E24" s="17"/>
      <c r="F24" s="18"/>
      <c r="G24" s="19" t="str">
        <f aca="false">IF(D24="","",IF(COUNTIF(Opsætning!$A$6:$A$15,D24)&gt;0,"Indtægt","Udgift"))</f>
        <v/>
      </c>
      <c r="H24" s="20" t="str">
        <f aca="false">IF(E24="","",IF(F24="Ja",ROUND(E24*Opsætning!$C$3/(1+Opsætning!$C$3),2),0))</f>
        <v/>
      </c>
      <c r="I24" s="20" t="str">
        <f aca="false">IF(E24="","",E24-H24)</f>
        <v/>
      </c>
      <c r="J24" s="21" t="str">
        <f aca="false">IF(A24="","",MONTH(A24))</f>
        <v/>
      </c>
      <c r="K24" s="21" t="str">
        <f aca="false">IF(A24="","",ROUNDUP(MONTH(A24)/3,0))</f>
        <v/>
      </c>
    </row>
    <row r="25" customFormat="false" ht="15" hidden="false" customHeight="false" outlineLevel="0" collapsed="false">
      <c r="A25" s="15"/>
      <c r="B25" s="16"/>
      <c r="C25" s="12"/>
      <c r="D25" s="12"/>
      <c r="E25" s="17"/>
      <c r="F25" s="18"/>
      <c r="G25" s="19" t="str">
        <f aca="false">IF(D25="","",IF(COUNTIF(Opsætning!$A$6:$A$15,D25)&gt;0,"Indtægt","Udgift"))</f>
        <v/>
      </c>
      <c r="H25" s="20" t="str">
        <f aca="false">IF(E25="","",IF(F25="Ja",ROUND(E25*Opsætning!$C$3/(1+Opsætning!$C$3),2),0))</f>
        <v/>
      </c>
      <c r="I25" s="20" t="str">
        <f aca="false">IF(E25="","",E25-H25)</f>
        <v/>
      </c>
      <c r="J25" s="21" t="str">
        <f aca="false">IF(A25="","",MONTH(A25))</f>
        <v/>
      </c>
      <c r="K25" s="21" t="str">
        <f aca="false">IF(A25="","",ROUNDUP(MONTH(A25)/3,0))</f>
        <v/>
      </c>
    </row>
    <row r="26" customFormat="false" ht="15" hidden="false" customHeight="false" outlineLevel="0" collapsed="false">
      <c r="A26" s="15"/>
      <c r="B26" s="16"/>
      <c r="C26" s="12"/>
      <c r="D26" s="12"/>
      <c r="E26" s="17"/>
      <c r="F26" s="18"/>
      <c r="G26" s="19" t="str">
        <f aca="false">IF(D26="","",IF(COUNTIF(Opsætning!$A$6:$A$15,D26)&gt;0,"Indtægt","Udgift"))</f>
        <v/>
      </c>
      <c r="H26" s="20" t="str">
        <f aca="false">IF(E26="","",IF(F26="Ja",ROUND(E26*Opsætning!$C$3/(1+Opsætning!$C$3),2),0))</f>
        <v/>
      </c>
      <c r="I26" s="20" t="str">
        <f aca="false">IF(E26="","",E26-H26)</f>
        <v/>
      </c>
      <c r="J26" s="21" t="str">
        <f aca="false">IF(A26="","",MONTH(A26))</f>
        <v/>
      </c>
      <c r="K26" s="21" t="str">
        <f aca="false">IF(A26="","",ROUNDUP(MONTH(A26)/3,0))</f>
        <v/>
      </c>
    </row>
    <row r="27" customFormat="false" ht="15" hidden="false" customHeight="false" outlineLevel="0" collapsed="false">
      <c r="A27" s="15"/>
      <c r="B27" s="16"/>
      <c r="C27" s="12"/>
      <c r="D27" s="12"/>
      <c r="E27" s="17"/>
      <c r="F27" s="18"/>
      <c r="G27" s="19" t="str">
        <f aca="false">IF(D27="","",IF(COUNTIF(Opsætning!$A$6:$A$15,D27)&gt;0,"Indtægt","Udgift"))</f>
        <v/>
      </c>
      <c r="H27" s="20" t="str">
        <f aca="false">IF(E27="","",IF(F27="Ja",ROUND(E27*Opsætning!$C$3/(1+Opsætning!$C$3),2),0))</f>
        <v/>
      </c>
      <c r="I27" s="20" t="str">
        <f aca="false">IF(E27="","",E27-H27)</f>
        <v/>
      </c>
      <c r="J27" s="21" t="str">
        <f aca="false">IF(A27="","",MONTH(A27))</f>
        <v/>
      </c>
      <c r="K27" s="21" t="str">
        <f aca="false">IF(A27="","",ROUNDUP(MONTH(A27)/3,0))</f>
        <v/>
      </c>
    </row>
    <row r="28" customFormat="false" ht="15" hidden="false" customHeight="false" outlineLevel="0" collapsed="false">
      <c r="A28" s="15"/>
      <c r="B28" s="16"/>
      <c r="C28" s="12"/>
      <c r="D28" s="12"/>
      <c r="E28" s="17"/>
      <c r="F28" s="18"/>
      <c r="G28" s="19" t="str">
        <f aca="false">IF(D28="","",IF(COUNTIF(Opsætning!$A$6:$A$15,D28)&gt;0,"Indtægt","Udgift"))</f>
        <v/>
      </c>
      <c r="H28" s="20" t="str">
        <f aca="false">IF(E28="","",IF(F28="Ja",ROUND(E28*Opsætning!$C$3/(1+Opsætning!$C$3),2),0))</f>
        <v/>
      </c>
      <c r="I28" s="20" t="str">
        <f aca="false">IF(E28="","",E28-H28)</f>
        <v/>
      </c>
      <c r="J28" s="21" t="str">
        <f aca="false">IF(A28="","",MONTH(A28))</f>
        <v/>
      </c>
      <c r="K28" s="21" t="str">
        <f aca="false">IF(A28="","",ROUNDUP(MONTH(A28)/3,0))</f>
        <v/>
      </c>
    </row>
    <row r="29" customFormat="false" ht="15" hidden="false" customHeight="false" outlineLevel="0" collapsed="false">
      <c r="A29" s="15"/>
      <c r="B29" s="16"/>
      <c r="C29" s="12"/>
      <c r="D29" s="12"/>
      <c r="E29" s="17"/>
      <c r="F29" s="18"/>
      <c r="G29" s="19" t="str">
        <f aca="false">IF(D29="","",IF(COUNTIF(Opsætning!$A$6:$A$15,D29)&gt;0,"Indtægt","Udgift"))</f>
        <v/>
      </c>
      <c r="H29" s="20" t="str">
        <f aca="false">IF(E29="","",IF(F29="Ja",ROUND(E29*Opsætning!$C$3/(1+Opsætning!$C$3),2),0))</f>
        <v/>
      </c>
      <c r="I29" s="20" t="str">
        <f aca="false">IF(E29="","",E29-H29)</f>
        <v/>
      </c>
      <c r="J29" s="21" t="str">
        <f aca="false">IF(A29="","",MONTH(A29))</f>
        <v/>
      </c>
      <c r="K29" s="21" t="str">
        <f aca="false">IF(A29="","",ROUNDUP(MONTH(A29)/3,0))</f>
        <v/>
      </c>
    </row>
    <row r="30" customFormat="false" ht="15" hidden="false" customHeight="false" outlineLevel="0" collapsed="false">
      <c r="A30" s="15"/>
      <c r="B30" s="16"/>
      <c r="C30" s="12"/>
      <c r="D30" s="12"/>
      <c r="E30" s="17"/>
      <c r="F30" s="18"/>
      <c r="G30" s="19" t="str">
        <f aca="false">IF(D30="","",IF(COUNTIF(Opsætning!$A$6:$A$15,D30)&gt;0,"Indtægt","Udgift"))</f>
        <v/>
      </c>
      <c r="H30" s="20" t="str">
        <f aca="false">IF(E30="","",IF(F30="Ja",ROUND(E30*Opsætning!$C$3/(1+Opsætning!$C$3),2),0))</f>
        <v/>
      </c>
      <c r="I30" s="20" t="str">
        <f aca="false">IF(E30="","",E30-H30)</f>
        <v/>
      </c>
      <c r="J30" s="21" t="str">
        <f aca="false">IF(A30="","",MONTH(A30))</f>
        <v/>
      </c>
      <c r="K30" s="21" t="str">
        <f aca="false">IF(A30="","",ROUNDUP(MONTH(A30)/3,0))</f>
        <v/>
      </c>
    </row>
    <row r="31" customFormat="false" ht="15" hidden="false" customHeight="false" outlineLevel="0" collapsed="false">
      <c r="A31" s="15"/>
      <c r="B31" s="16"/>
      <c r="C31" s="12"/>
      <c r="D31" s="12"/>
      <c r="E31" s="17"/>
      <c r="F31" s="18"/>
      <c r="G31" s="19" t="str">
        <f aca="false">IF(D31="","",IF(COUNTIF(Opsætning!$A$6:$A$15,D31)&gt;0,"Indtægt","Udgift"))</f>
        <v/>
      </c>
      <c r="H31" s="20" t="str">
        <f aca="false">IF(E31="","",IF(F31="Ja",ROUND(E31*Opsætning!$C$3/(1+Opsætning!$C$3),2),0))</f>
        <v/>
      </c>
      <c r="I31" s="20" t="str">
        <f aca="false">IF(E31="","",E31-H31)</f>
        <v/>
      </c>
      <c r="J31" s="21" t="str">
        <f aca="false">IF(A31="","",MONTH(A31))</f>
        <v/>
      </c>
      <c r="K31" s="21" t="str">
        <f aca="false">IF(A31="","",ROUNDUP(MONTH(A31)/3,0))</f>
        <v/>
      </c>
    </row>
    <row r="32" customFormat="false" ht="15" hidden="false" customHeight="false" outlineLevel="0" collapsed="false">
      <c r="A32" s="15"/>
      <c r="B32" s="16"/>
      <c r="C32" s="12"/>
      <c r="D32" s="12"/>
      <c r="E32" s="17"/>
      <c r="F32" s="18"/>
      <c r="G32" s="19" t="str">
        <f aca="false">IF(D32="","",IF(COUNTIF(Opsætning!$A$6:$A$15,D32)&gt;0,"Indtægt","Udgift"))</f>
        <v/>
      </c>
      <c r="H32" s="20" t="str">
        <f aca="false">IF(E32="","",IF(F32="Ja",ROUND(E32*Opsætning!$C$3/(1+Opsætning!$C$3),2),0))</f>
        <v/>
      </c>
      <c r="I32" s="20" t="str">
        <f aca="false">IF(E32="","",E32-H32)</f>
        <v/>
      </c>
      <c r="J32" s="21" t="str">
        <f aca="false">IF(A32="","",MONTH(A32))</f>
        <v/>
      </c>
      <c r="K32" s="21" t="str">
        <f aca="false">IF(A32="","",ROUNDUP(MONTH(A32)/3,0))</f>
        <v/>
      </c>
    </row>
    <row r="33" customFormat="false" ht="15" hidden="false" customHeight="false" outlineLevel="0" collapsed="false">
      <c r="A33" s="15"/>
      <c r="B33" s="16"/>
      <c r="C33" s="12"/>
      <c r="D33" s="12"/>
      <c r="E33" s="17"/>
      <c r="F33" s="18"/>
      <c r="G33" s="19" t="str">
        <f aca="false">IF(D33="","",IF(COUNTIF(Opsætning!$A$6:$A$15,D33)&gt;0,"Indtægt","Udgift"))</f>
        <v/>
      </c>
      <c r="H33" s="20" t="str">
        <f aca="false">IF(E33="","",IF(F33="Ja",ROUND(E33*Opsætning!$C$3/(1+Opsætning!$C$3),2),0))</f>
        <v/>
      </c>
      <c r="I33" s="20" t="str">
        <f aca="false">IF(E33="","",E33-H33)</f>
        <v/>
      </c>
      <c r="J33" s="21" t="str">
        <f aca="false">IF(A33="","",MONTH(A33))</f>
        <v/>
      </c>
      <c r="K33" s="21" t="str">
        <f aca="false">IF(A33="","",ROUNDUP(MONTH(A33)/3,0))</f>
        <v/>
      </c>
    </row>
    <row r="34" customFormat="false" ht="15" hidden="false" customHeight="false" outlineLevel="0" collapsed="false">
      <c r="A34" s="15"/>
      <c r="B34" s="16"/>
      <c r="C34" s="12"/>
      <c r="D34" s="12"/>
      <c r="E34" s="17"/>
      <c r="F34" s="18"/>
      <c r="G34" s="19" t="str">
        <f aca="false">IF(D34="","",IF(COUNTIF(Opsætning!$A$6:$A$15,D34)&gt;0,"Indtægt","Udgift"))</f>
        <v/>
      </c>
      <c r="H34" s="20" t="str">
        <f aca="false">IF(E34="","",IF(F34="Ja",ROUND(E34*Opsætning!$C$3/(1+Opsætning!$C$3),2),0))</f>
        <v/>
      </c>
      <c r="I34" s="20" t="str">
        <f aca="false">IF(E34="","",E34-H34)</f>
        <v/>
      </c>
      <c r="J34" s="21" t="str">
        <f aca="false">IF(A34="","",MONTH(A34))</f>
        <v/>
      </c>
      <c r="K34" s="21" t="str">
        <f aca="false">IF(A34="","",ROUNDUP(MONTH(A34)/3,0))</f>
        <v/>
      </c>
    </row>
    <row r="35" customFormat="false" ht="15" hidden="false" customHeight="false" outlineLevel="0" collapsed="false">
      <c r="A35" s="15"/>
      <c r="B35" s="16"/>
      <c r="C35" s="12"/>
      <c r="D35" s="12"/>
      <c r="E35" s="17"/>
      <c r="F35" s="18"/>
      <c r="G35" s="19" t="str">
        <f aca="false">IF(D35="","",IF(COUNTIF(Opsætning!$A$6:$A$15,D35)&gt;0,"Indtægt","Udgift"))</f>
        <v/>
      </c>
      <c r="H35" s="20" t="str">
        <f aca="false">IF(E35="","",IF(F35="Ja",ROUND(E35*Opsætning!$C$3/(1+Opsætning!$C$3),2),0))</f>
        <v/>
      </c>
      <c r="I35" s="20" t="str">
        <f aca="false">IF(E35="","",E35-H35)</f>
        <v/>
      </c>
      <c r="J35" s="21" t="str">
        <f aca="false">IF(A35="","",MONTH(A35))</f>
        <v/>
      </c>
      <c r="K35" s="21" t="str">
        <f aca="false">IF(A35="","",ROUNDUP(MONTH(A35)/3,0))</f>
        <v/>
      </c>
    </row>
    <row r="36" customFormat="false" ht="15" hidden="false" customHeight="false" outlineLevel="0" collapsed="false">
      <c r="A36" s="15"/>
      <c r="B36" s="16"/>
      <c r="C36" s="12"/>
      <c r="D36" s="12"/>
      <c r="E36" s="17"/>
      <c r="F36" s="18"/>
      <c r="G36" s="19" t="str">
        <f aca="false">IF(D36="","",IF(COUNTIF(Opsætning!$A$6:$A$15,D36)&gt;0,"Indtægt","Udgift"))</f>
        <v/>
      </c>
      <c r="H36" s="20" t="str">
        <f aca="false">IF(E36="","",IF(F36="Ja",ROUND(E36*Opsætning!$C$3/(1+Opsætning!$C$3),2),0))</f>
        <v/>
      </c>
      <c r="I36" s="20" t="str">
        <f aca="false">IF(E36="","",E36-H36)</f>
        <v/>
      </c>
      <c r="J36" s="21" t="str">
        <f aca="false">IF(A36="","",MONTH(A36))</f>
        <v/>
      </c>
      <c r="K36" s="21" t="str">
        <f aca="false">IF(A36="","",ROUNDUP(MONTH(A36)/3,0))</f>
        <v/>
      </c>
    </row>
    <row r="37" customFormat="false" ht="15" hidden="false" customHeight="false" outlineLevel="0" collapsed="false">
      <c r="A37" s="15"/>
      <c r="B37" s="16"/>
      <c r="C37" s="12"/>
      <c r="D37" s="12"/>
      <c r="E37" s="17"/>
      <c r="F37" s="18"/>
      <c r="G37" s="19" t="str">
        <f aca="false">IF(D37="","",IF(COUNTIF(Opsætning!$A$6:$A$15,D37)&gt;0,"Indtægt","Udgift"))</f>
        <v/>
      </c>
      <c r="H37" s="20" t="str">
        <f aca="false">IF(E37="","",IF(F37="Ja",ROUND(E37*Opsætning!$C$3/(1+Opsætning!$C$3),2),0))</f>
        <v/>
      </c>
      <c r="I37" s="20" t="str">
        <f aca="false">IF(E37="","",E37-H37)</f>
        <v/>
      </c>
      <c r="J37" s="21" t="str">
        <f aca="false">IF(A37="","",MONTH(A37))</f>
        <v/>
      </c>
      <c r="K37" s="21" t="str">
        <f aca="false">IF(A37="","",ROUNDUP(MONTH(A37)/3,0))</f>
        <v/>
      </c>
    </row>
    <row r="38" customFormat="false" ht="15" hidden="false" customHeight="false" outlineLevel="0" collapsed="false">
      <c r="A38" s="15"/>
      <c r="B38" s="16"/>
      <c r="C38" s="12"/>
      <c r="D38" s="12"/>
      <c r="E38" s="17"/>
      <c r="F38" s="18"/>
      <c r="G38" s="19" t="str">
        <f aca="false">IF(D38="","",IF(COUNTIF(Opsætning!$A$6:$A$15,D38)&gt;0,"Indtægt","Udgift"))</f>
        <v/>
      </c>
      <c r="H38" s="20" t="str">
        <f aca="false">IF(E38="","",IF(F38="Ja",ROUND(E38*Opsætning!$C$3/(1+Opsætning!$C$3),2),0))</f>
        <v/>
      </c>
      <c r="I38" s="20" t="str">
        <f aca="false">IF(E38="","",E38-H38)</f>
        <v/>
      </c>
      <c r="J38" s="21" t="str">
        <f aca="false">IF(A38="","",MONTH(A38))</f>
        <v/>
      </c>
      <c r="K38" s="21" t="str">
        <f aca="false">IF(A38="","",ROUNDUP(MONTH(A38)/3,0))</f>
        <v/>
      </c>
    </row>
    <row r="39" customFormat="false" ht="15" hidden="false" customHeight="false" outlineLevel="0" collapsed="false">
      <c r="A39" s="15"/>
      <c r="B39" s="16"/>
      <c r="C39" s="12"/>
      <c r="D39" s="12"/>
      <c r="E39" s="17"/>
      <c r="F39" s="18"/>
      <c r="G39" s="19" t="str">
        <f aca="false">IF(D39="","",IF(COUNTIF(Opsætning!$A$6:$A$15,D39)&gt;0,"Indtægt","Udgift"))</f>
        <v/>
      </c>
      <c r="H39" s="20" t="str">
        <f aca="false">IF(E39="","",IF(F39="Ja",ROUND(E39*Opsætning!$C$3/(1+Opsætning!$C$3),2),0))</f>
        <v/>
      </c>
      <c r="I39" s="20" t="str">
        <f aca="false">IF(E39="","",E39-H39)</f>
        <v/>
      </c>
      <c r="J39" s="21" t="str">
        <f aca="false">IF(A39="","",MONTH(A39))</f>
        <v/>
      </c>
      <c r="K39" s="21" t="str">
        <f aca="false">IF(A39="","",ROUNDUP(MONTH(A39)/3,0))</f>
        <v/>
      </c>
    </row>
    <row r="40" customFormat="false" ht="15" hidden="false" customHeight="false" outlineLevel="0" collapsed="false">
      <c r="A40" s="15"/>
      <c r="B40" s="16"/>
      <c r="C40" s="12"/>
      <c r="D40" s="12"/>
      <c r="E40" s="17"/>
      <c r="F40" s="18"/>
      <c r="G40" s="19" t="str">
        <f aca="false">IF(D40="","",IF(COUNTIF(Opsætning!$A$6:$A$15,D40)&gt;0,"Indtægt","Udgift"))</f>
        <v/>
      </c>
      <c r="H40" s="20" t="str">
        <f aca="false">IF(E40="","",IF(F40="Ja",ROUND(E40*Opsætning!$C$3/(1+Opsætning!$C$3),2),0))</f>
        <v/>
      </c>
      <c r="I40" s="20" t="str">
        <f aca="false">IF(E40="","",E40-H40)</f>
        <v/>
      </c>
      <c r="J40" s="21" t="str">
        <f aca="false">IF(A40="","",MONTH(A40))</f>
        <v/>
      </c>
      <c r="K40" s="21" t="str">
        <f aca="false">IF(A40="","",ROUNDUP(MONTH(A40)/3,0))</f>
        <v/>
      </c>
    </row>
    <row r="41" customFormat="false" ht="15" hidden="false" customHeight="false" outlineLevel="0" collapsed="false">
      <c r="A41" s="15"/>
      <c r="B41" s="16"/>
      <c r="C41" s="12"/>
      <c r="D41" s="12"/>
      <c r="E41" s="17"/>
      <c r="F41" s="18"/>
      <c r="G41" s="19" t="str">
        <f aca="false">IF(D41="","",IF(COUNTIF(Opsætning!$A$6:$A$15,D41)&gt;0,"Indtægt","Udgift"))</f>
        <v/>
      </c>
      <c r="H41" s="20" t="str">
        <f aca="false">IF(E41="","",IF(F41="Ja",ROUND(E41*Opsætning!$C$3/(1+Opsætning!$C$3),2),0))</f>
        <v/>
      </c>
      <c r="I41" s="20" t="str">
        <f aca="false">IF(E41="","",E41-H41)</f>
        <v/>
      </c>
      <c r="J41" s="21" t="str">
        <f aca="false">IF(A41="","",MONTH(A41))</f>
        <v/>
      </c>
      <c r="K41" s="21" t="str">
        <f aca="false">IF(A41="","",ROUNDUP(MONTH(A41)/3,0))</f>
        <v/>
      </c>
    </row>
    <row r="42" customFormat="false" ht="15" hidden="false" customHeight="false" outlineLevel="0" collapsed="false">
      <c r="A42" s="15"/>
      <c r="B42" s="16"/>
      <c r="C42" s="12"/>
      <c r="D42" s="12"/>
      <c r="E42" s="17"/>
      <c r="F42" s="18"/>
      <c r="G42" s="19" t="str">
        <f aca="false">IF(D42="","",IF(COUNTIF(Opsætning!$A$6:$A$15,D42)&gt;0,"Indtægt","Udgift"))</f>
        <v/>
      </c>
      <c r="H42" s="20" t="str">
        <f aca="false">IF(E42="","",IF(F42="Ja",ROUND(E42*Opsætning!$C$3/(1+Opsætning!$C$3),2),0))</f>
        <v/>
      </c>
      <c r="I42" s="20" t="str">
        <f aca="false">IF(E42="","",E42-H42)</f>
        <v/>
      </c>
      <c r="J42" s="21" t="str">
        <f aca="false">IF(A42="","",MONTH(A42))</f>
        <v/>
      </c>
      <c r="K42" s="21" t="str">
        <f aca="false">IF(A42="","",ROUNDUP(MONTH(A42)/3,0))</f>
        <v/>
      </c>
    </row>
    <row r="43" customFormat="false" ht="15" hidden="false" customHeight="false" outlineLevel="0" collapsed="false">
      <c r="A43" s="15"/>
      <c r="B43" s="16"/>
      <c r="C43" s="12"/>
      <c r="D43" s="12"/>
      <c r="E43" s="17"/>
      <c r="F43" s="18"/>
      <c r="G43" s="19" t="str">
        <f aca="false">IF(D43="","",IF(COUNTIF(Opsætning!$A$6:$A$15,D43)&gt;0,"Indtægt","Udgift"))</f>
        <v/>
      </c>
      <c r="H43" s="20" t="str">
        <f aca="false">IF(E43="","",IF(F43="Ja",ROUND(E43*Opsætning!$C$3/(1+Opsætning!$C$3),2),0))</f>
        <v/>
      </c>
      <c r="I43" s="20" t="str">
        <f aca="false">IF(E43="","",E43-H43)</f>
        <v/>
      </c>
      <c r="J43" s="21" t="str">
        <f aca="false">IF(A43="","",MONTH(A43))</f>
        <v/>
      </c>
      <c r="K43" s="21" t="str">
        <f aca="false">IF(A43="","",ROUNDUP(MONTH(A43)/3,0))</f>
        <v/>
      </c>
    </row>
    <row r="44" customFormat="false" ht="15" hidden="false" customHeight="false" outlineLevel="0" collapsed="false">
      <c r="A44" s="15"/>
      <c r="B44" s="16"/>
      <c r="C44" s="12"/>
      <c r="D44" s="12"/>
      <c r="E44" s="17"/>
      <c r="F44" s="18"/>
      <c r="G44" s="19" t="str">
        <f aca="false">IF(D44="","",IF(COUNTIF(Opsætning!$A$6:$A$15,D44)&gt;0,"Indtægt","Udgift"))</f>
        <v/>
      </c>
      <c r="H44" s="20" t="str">
        <f aca="false">IF(E44="","",IF(F44="Ja",ROUND(E44*Opsætning!$C$3/(1+Opsætning!$C$3),2),0))</f>
        <v/>
      </c>
      <c r="I44" s="20" t="str">
        <f aca="false">IF(E44="","",E44-H44)</f>
        <v/>
      </c>
      <c r="J44" s="21" t="str">
        <f aca="false">IF(A44="","",MONTH(A44))</f>
        <v/>
      </c>
      <c r="K44" s="21" t="str">
        <f aca="false">IF(A44="","",ROUNDUP(MONTH(A44)/3,0))</f>
        <v/>
      </c>
    </row>
    <row r="45" customFormat="false" ht="15" hidden="false" customHeight="false" outlineLevel="0" collapsed="false">
      <c r="A45" s="15"/>
      <c r="B45" s="16"/>
      <c r="C45" s="12"/>
      <c r="D45" s="12"/>
      <c r="E45" s="17"/>
      <c r="F45" s="18"/>
      <c r="G45" s="19" t="str">
        <f aca="false">IF(D45="","",IF(COUNTIF(Opsætning!$A$6:$A$15,D45)&gt;0,"Indtægt","Udgift"))</f>
        <v/>
      </c>
      <c r="H45" s="20" t="str">
        <f aca="false">IF(E45="","",IF(F45="Ja",ROUND(E45*Opsætning!$C$3/(1+Opsætning!$C$3),2),0))</f>
        <v/>
      </c>
      <c r="I45" s="20" t="str">
        <f aca="false">IF(E45="","",E45-H45)</f>
        <v/>
      </c>
      <c r="J45" s="21" t="str">
        <f aca="false">IF(A45="","",MONTH(A45))</f>
        <v/>
      </c>
      <c r="K45" s="21" t="str">
        <f aca="false">IF(A45="","",ROUNDUP(MONTH(A45)/3,0))</f>
        <v/>
      </c>
    </row>
    <row r="46" customFormat="false" ht="15" hidden="false" customHeight="false" outlineLevel="0" collapsed="false">
      <c r="A46" s="15"/>
      <c r="B46" s="16"/>
      <c r="C46" s="12"/>
      <c r="D46" s="12"/>
      <c r="E46" s="17"/>
      <c r="F46" s="18"/>
      <c r="G46" s="19" t="str">
        <f aca="false">IF(D46="","",IF(COUNTIF(Opsætning!$A$6:$A$15,D46)&gt;0,"Indtægt","Udgift"))</f>
        <v/>
      </c>
      <c r="H46" s="20" t="str">
        <f aca="false">IF(E46="","",IF(F46="Ja",ROUND(E46*Opsætning!$C$3/(1+Opsætning!$C$3),2),0))</f>
        <v/>
      </c>
      <c r="I46" s="20" t="str">
        <f aca="false">IF(E46="","",E46-H46)</f>
        <v/>
      </c>
      <c r="J46" s="21" t="str">
        <f aca="false">IF(A46="","",MONTH(A46))</f>
        <v/>
      </c>
      <c r="K46" s="21" t="str">
        <f aca="false">IF(A46="","",ROUNDUP(MONTH(A46)/3,0))</f>
        <v/>
      </c>
    </row>
    <row r="47" customFormat="false" ht="15" hidden="false" customHeight="false" outlineLevel="0" collapsed="false">
      <c r="A47" s="15"/>
      <c r="B47" s="16"/>
      <c r="C47" s="12"/>
      <c r="D47" s="12"/>
      <c r="E47" s="17"/>
      <c r="F47" s="18"/>
      <c r="G47" s="19" t="str">
        <f aca="false">IF(D47="","",IF(COUNTIF(Opsætning!$A$6:$A$15,D47)&gt;0,"Indtægt","Udgift"))</f>
        <v/>
      </c>
      <c r="H47" s="20" t="str">
        <f aca="false">IF(E47="","",IF(F47="Ja",ROUND(E47*Opsætning!$C$3/(1+Opsætning!$C$3),2),0))</f>
        <v/>
      </c>
      <c r="I47" s="20" t="str">
        <f aca="false">IF(E47="","",E47-H47)</f>
        <v/>
      </c>
      <c r="J47" s="21" t="str">
        <f aca="false">IF(A47="","",MONTH(A47))</f>
        <v/>
      </c>
      <c r="K47" s="21" t="str">
        <f aca="false">IF(A47="","",ROUNDUP(MONTH(A47)/3,0))</f>
        <v/>
      </c>
    </row>
    <row r="48" customFormat="false" ht="15" hidden="false" customHeight="false" outlineLevel="0" collapsed="false">
      <c r="A48" s="15"/>
      <c r="B48" s="16"/>
      <c r="C48" s="12"/>
      <c r="D48" s="12"/>
      <c r="E48" s="17"/>
      <c r="F48" s="18"/>
      <c r="G48" s="19" t="str">
        <f aca="false">IF(D48="","",IF(COUNTIF(Opsætning!$A$6:$A$15,D48)&gt;0,"Indtægt","Udgift"))</f>
        <v/>
      </c>
      <c r="H48" s="20" t="str">
        <f aca="false">IF(E48="","",IF(F48="Ja",ROUND(E48*Opsætning!$C$3/(1+Opsætning!$C$3),2),0))</f>
        <v/>
      </c>
      <c r="I48" s="20" t="str">
        <f aca="false">IF(E48="","",E48-H48)</f>
        <v/>
      </c>
      <c r="J48" s="21" t="str">
        <f aca="false">IF(A48="","",MONTH(A48))</f>
        <v/>
      </c>
      <c r="K48" s="21" t="str">
        <f aca="false">IF(A48="","",ROUNDUP(MONTH(A48)/3,0))</f>
        <v/>
      </c>
    </row>
    <row r="49" customFormat="false" ht="15" hidden="false" customHeight="false" outlineLevel="0" collapsed="false">
      <c r="A49" s="15"/>
      <c r="B49" s="16"/>
      <c r="C49" s="12"/>
      <c r="D49" s="12"/>
      <c r="E49" s="17"/>
      <c r="F49" s="18"/>
      <c r="G49" s="19" t="str">
        <f aca="false">IF(D49="","",IF(COUNTIF(Opsætning!$A$6:$A$15,D49)&gt;0,"Indtægt","Udgift"))</f>
        <v/>
      </c>
      <c r="H49" s="20" t="str">
        <f aca="false">IF(E49="","",IF(F49="Ja",ROUND(E49*Opsætning!$C$3/(1+Opsætning!$C$3),2),0))</f>
        <v/>
      </c>
      <c r="I49" s="20" t="str">
        <f aca="false">IF(E49="","",E49-H49)</f>
        <v/>
      </c>
      <c r="J49" s="21" t="str">
        <f aca="false">IF(A49="","",MONTH(A49))</f>
        <v/>
      </c>
      <c r="K49" s="21" t="str">
        <f aca="false">IF(A49="","",ROUNDUP(MONTH(A49)/3,0))</f>
        <v/>
      </c>
    </row>
    <row r="50" customFormat="false" ht="15" hidden="false" customHeight="false" outlineLevel="0" collapsed="false">
      <c r="A50" s="15"/>
      <c r="B50" s="16"/>
      <c r="C50" s="12"/>
      <c r="D50" s="12"/>
      <c r="E50" s="17"/>
      <c r="F50" s="18"/>
      <c r="G50" s="19" t="str">
        <f aca="false">IF(D50="","",IF(COUNTIF(Opsætning!$A$6:$A$15,D50)&gt;0,"Indtægt","Udgift"))</f>
        <v/>
      </c>
      <c r="H50" s="20" t="str">
        <f aca="false">IF(E50="","",IF(F50="Ja",ROUND(E50*Opsætning!$C$3/(1+Opsætning!$C$3),2),0))</f>
        <v/>
      </c>
      <c r="I50" s="20" t="str">
        <f aca="false">IF(E50="","",E50-H50)</f>
        <v/>
      </c>
      <c r="J50" s="21" t="str">
        <f aca="false">IF(A50="","",MONTH(A50))</f>
        <v/>
      </c>
      <c r="K50" s="21" t="str">
        <f aca="false">IF(A50="","",ROUNDUP(MONTH(A50)/3,0))</f>
        <v/>
      </c>
    </row>
    <row r="51" customFormat="false" ht="15" hidden="false" customHeight="false" outlineLevel="0" collapsed="false">
      <c r="A51" s="15"/>
      <c r="B51" s="16"/>
      <c r="C51" s="12"/>
      <c r="D51" s="12"/>
      <c r="E51" s="17"/>
      <c r="F51" s="18"/>
      <c r="G51" s="19" t="str">
        <f aca="false">IF(D51="","",IF(COUNTIF(Opsætning!$A$6:$A$15,D51)&gt;0,"Indtægt","Udgift"))</f>
        <v/>
      </c>
      <c r="H51" s="20" t="str">
        <f aca="false">IF(E51="","",IF(F51="Ja",ROUND(E51*Opsætning!$C$3/(1+Opsætning!$C$3),2),0))</f>
        <v/>
      </c>
      <c r="I51" s="20" t="str">
        <f aca="false">IF(E51="","",E51-H51)</f>
        <v/>
      </c>
      <c r="J51" s="21" t="str">
        <f aca="false">IF(A51="","",MONTH(A51))</f>
        <v/>
      </c>
      <c r="K51" s="21" t="str">
        <f aca="false">IF(A51="","",ROUNDUP(MONTH(A51)/3,0))</f>
        <v/>
      </c>
    </row>
    <row r="52" customFormat="false" ht="15" hidden="false" customHeight="false" outlineLevel="0" collapsed="false">
      <c r="A52" s="15"/>
      <c r="B52" s="16"/>
      <c r="C52" s="12"/>
      <c r="D52" s="12"/>
      <c r="E52" s="17"/>
      <c r="F52" s="18"/>
      <c r="G52" s="19" t="str">
        <f aca="false">IF(D52="","",IF(COUNTIF(Opsætning!$A$6:$A$15,D52)&gt;0,"Indtægt","Udgift"))</f>
        <v/>
      </c>
      <c r="H52" s="20" t="str">
        <f aca="false">IF(E52="","",IF(F52="Ja",ROUND(E52*Opsætning!$C$3/(1+Opsætning!$C$3),2),0))</f>
        <v/>
      </c>
      <c r="I52" s="20" t="str">
        <f aca="false">IF(E52="","",E52-H52)</f>
        <v/>
      </c>
      <c r="J52" s="21" t="str">
        <f aca="false">IF(A52="","",MONTH(A52))</f>
        <v/>
      </c>
      <c r="K52" s="21" t="str">
        <f aca="false">IF(A52="","",ROUNDUP(MONTH(A52)/3,0))</f>
        <v/>
      </c>
    </row>
    <row r="53" customFormat="false" ht="15" hidden="false" customHeight="false" outlineLevel="0" collapsed="false">
      <c r="A53" s="15"/>
      <c r="B53" s="16"/>
      <c r="C53" s="12"/>
      <c r="D53" s="12"/>
      <c r="E53" s="17"/>
      <c r="F53" s="18"/>
      <c r="G53" s="19" t="str">
        <f aca="false">IF(D53="","",IF(COUNTIF(Opsætning!$A$6:$A$15,D53)&gt;0,"Indtægt","Udgift"))</f>
        <v/>
      </c>
      <c r="H53" s="20" t="str">
        <f aca="false">IF(E53="","",IF(F53="Ja",ROUND(E53*Opsætning!$C$3/(1+Opsætning!$C$3),2),0))</f>
        <v/>
      </c>
      <c r="I53" s="20" t="str">
        <f aca="false">IF(E53="","",E53-H53)</f>
        <v/>
      </c>
      <c r="J53" s="21" t="str">
        <f aca="false">IF(A53="","",MONTH(A53))</f>
        <v/>
      </c>
      <c r="K53" s="21" t="str">
        <f aca="false">IF(A53="","",ROUNDUP(MONTH(A53)/3,0))</f>
        <v/>
      </c>
    </row>
    <row r="54" customFormat="false" ht="15" hidden="false" customHeight="false" outlineLevel="0" collapsed="false">
      <c r="A54" s="15"/>
      <c r="B54" s="16"/>
      <c r="C54" s="12"/>
      <c r="D54" s="12"/>
      <c r="E54" s="17"/>
      <c r="F54" s="18"/>
      <c r="G54" s="19" t="str">
        <f aca="false">IF(D54="","",IF(COUNTIF(Opsætning!$A$6:$A$15,D54)&gt;0,"Indtægt","Udgift"))</f>
        <v/>
      </c>
      <c r="H54" s="20" t="str">
        <f aca="false">IF(E54="","",IF(F54="Ja",ROUND(E54*Opsætning!$C$3/(1+Opsætning!$C$3),2),0))</f>
        <v/>
      </c>
      <c r="I54" s="20" t="str">
        <f aca="false">IF(E54="","",E54-H54)</f>
        <v/>
      </c>
      <c r="J54" s="21" t="str">
        <f aca="false">IF(A54="","",MONTH(A54))</f>
        <v/>
      </c>
      <c r="K54" s="21" t="str">
        <f aca="false">IF(A54="","",ROUNDUP(MONTH(A54)/3,0))</f>
        <v/>
      </c>
    </row>
    <row r="55" customFormat="false" ht="15" hidden="false" customHeight="false" outlineLevel="0" collapsed="false">
      <c r="A55" s="15"/>
      <c r="B55" s="16"/>
      <c r="C55" s="12"/>
      <c r="D55" s="12"/>
      <c r="E55" s="17"/>
      <c r="F55" s="18"/>
      <c r="G55" s="19" t="str">
        <f aca="false">IF(D55="","",IF(COUNTIF(Opsætning!$A$6:$A$15,D55)&gt;0,"Indtægt","Udgift"))</f>
        <v/>
      </c>
      <c r="H55" s="20" t="str">
        <f aca="false">IF(E55="","",IF(F55="Ja",ROUND(E55*Opsætning!$C$3/(1+Opsætning!$C$3),2),0))</f>
        <v/>
      </c>
      <c r="I55" s="20" t="str">
        <f aca="false">IF(E55="","",E55-H55)</f>
        <v/>
      </c>
      <c r="J55" s="21" t="str">
        <f aca="false">IF(A55="","",MONTH(A55))</f>
        <v/>
      </c>
      <c r="K55" s="21" t="str">
        <f aca="false">IF(A55="","",ROUNDUP(MONTH(A55)/3,0))</f>
        <v/>
      </c>
    </row>
    <row r="56" customFormat="false" ht="15" hidden="false" customHeight="false" outlineLevel="0" collapsed="false">
      <c r="A56" s="15"/>
      <c r="B56" s="16"/>
      <c r="C56" s="12"/>
      <c r="D56" s="12"/>
      <c r="E56" s="17"/>
      <c r="F56" s="18"/>
      <c r="G56" s="19" t="str">
        <f aca="false">IF(D56="","",IF(COUNTIF(Opsætning!$A$6:$A$15,D56)&gt;0,"Indtægt","Udgift"))</f>
        <v/>
      </c>
      <c r="H56" s="20" t="str">
        <f aca="false">IF(E56="","",IF(F56="Ja",ROUND(E56*Opsætning!$C$3/(1+Opsætning!$C$3),2),0))</f>
        <v/>
      </c>
      <c r="I56" s="20" t="str">
        <f aca="false">IF(E56="","",E56-H56)</f>
        <v/>
      </c>
      <c r="J56" s="21" t="str">
        <f aca="false">IF(A56="","",MONTH(A56))</f>
        <v/>
      </c>
      <c r="K56" s="21" t="str">
        <f aca="false">IF(A56="","",ROUNDUP(MONTH(A56)/3,0))</f>
        <v/>
      </c>
    </row>
    <row r="57" customFormat="false" ht="15" hidden="false" customHeight="false" outlineLevel="0" collapsed="false">
      <c r="A57" s="15"/>
      <c r="B57" s="16"/>
      <c r="C57" s="12"/>
      <c r="D57" s="12"/>
      <c r="E57" s="17"/>
      <c r="F57" s="18"/>
      <c r="G57" s="19" t="str">
        <f aca="false">IF(D57="","",IF(COUNTIF(Opsætning!$A$6:$A$15,D57)&gt;0,"Indtægt","Udgift"))</f>
        <v/>
      </c>
      <c r="H57" s="20" t="str">
        <f aca="false">IF(E57="","",IF(F57="Ja",ROUND(E57*Opsætning!$C$3/(1+Opsætning!$C$3),2),0))</f>
        <v/>
      </c>
      <c r="I57" s="20" t="str">
        <f aca="false">IF(E57="","",E57-H57)</f>
        <v/>
      </c>
      <c r="J57" s="21" t="str">
        <f aca="false">IF(A57="","",MONTH(A57))</f>
        <v/>
      </c>
      <c r="K57" s="21" t="str">
        <f aca="false">IF(A57="","",ROUNDUP(MONTH(A57)/3,0))</f>
        <v/>
      </c>
    </row>
    <row r="58" customFormat="false" ht="15" hidden="false" customHeight="false" outlineLevel="0" collapsed="false">
      <c r="A58" s="15"/>
      <c r="B58" s="16"/>
      <c r="C58" s="12"/>
      <c r="D58" s="12"/>
      <c r="E58" s="17"/>
      <c r="F58" s="18"/>
      <c r="G58" s="19" t="str">
        <f aca="false">IF(D58="","",IF(COUNTIF(Opsætning!$A$6:$A$15,D58)&gt;0,"Indtægt","Udgift"))</f>
        <v/>
      </c>
      <c r="H58" s="20" t="str">
        <f aca="false">IF(E58="","",IF(F58="Ja",ROUND(E58*Opsætning!$C$3/(1+Opsætning!$C$3),2),0))</f>
        <v/>
      </c>
      <c r="I58" s="20" t="str">
        <f aca="false">IF(E58="","",E58-H58)</f>
        <v/>
      </c>
      <c r="J58" s="21" t="str">
        <f aca="false">IF(A58="","",MONTH(A58))</f>
        <v/>
      </c>
      <c r="K58" s="21" t="str">
        <f aca="false">IF(A58="","",ROUNDUP(MONTH(A58)/3,0))</f>
        <v/>
      </c>
    </row>
    <row r="59" customFormat="false" ht="15" hidden="false" customHeight="false" outlineLevel="0" collapsed="false">
      <c r="A59" s="15"/>
      <c r="B59" s="16"/>
      <c r="C59" s="12"/>
      <c r="D59" s="12"/>
      <c r="E59" s="17"/>
      <c r="F59" s="18"/>
      <c r="G59" s="19" t="str">
        <f aca="false">IF(D59="","",IF(COUNTIF(Opsætning!$A$6:$A$15,D59)&gt;0,"Indtægt","Udgift"))</f>
        <v/>
      </c>
      <c r="H59" s="20" t="str">
        <f aca="false">IF(E59="","",IF(F59="Ja",ROUND(E59*Opsætning!$C$3/(1+Opsætning!$C$3),2),0))</f>
        <v/>
      </c>
      <c r="I59" s="20" t="str">
        <f aca="false">IF(E59="","",E59-H59)</f>
        <v/>
      </c>
      <c r="J59" s="21" t="str">
        <f aca="false">IF(A59="","",MONTH(A59))</f>
        <v/>
      </c>
      <c r="K59" s="21" t="str">
        <f aca="false">IF(A59="","",ROUNDUP(MONTH(A59)/3,0))</f>
        <v/>
      </c>
    </row>
    <row r="60" customFormat="false" ht="15" hidden="false" customHeight="false" outlineLevel="0" collapsed="false">
      <c r="A60" s="15"/>
      <c r="B60" s="16"/>
      <c r="C60" s="12"/>
      <c r="D60" s="12"/>
      <c r="E60" s="17"/>
      <c r="F60" s="18"/>
      <c r="G60" s="19" t="str">
        <f aca="false">IF(D60="","",IF(COUNTIF(Opsætning!$A$6:$A$15,D60)&gt;0,"Indtægt","Udgift"))</f>
        <v/>
      </c>
      <c r="H60" s="20" t="str">
        <f aca="false">IF(E60="","",IF(F60="Ja",ROUND(E60*Opsætning!$C$3/(1+Opsætning!$C$3),2),0))</f>
        <v/>
      </c>
      <c r="I60" s="20" t="str">
        <f aca="false">IF(E60="","",E60-H60)</f>
        <v/>
      </c>
      <c r="J60" s="21" t="str">
        <f aca="false">IF(A60="","",MONTH(A60))</f>
        <v/>
      </c>
      <c r="K60" s="21" t="str">
        <f aca="false">IF(A60="","",ROUNDUP(MONTH(A60)/3,0))</f>
        <v/>
      </c>
    </row>
    <row r="61" customFormat="false" ht="15" hidden="false" customHeight="false" outlineLevel="0" collapsed="false">
      <c r="A61" s="15"/>
      <c r="B61" s="16"/>
      <c r="C61" s="12"/>
      <c r="D61" s="12"/>
      <c r="E61" s="17"/>
      <c r="F61" s="18"/>
      <c r="G61" s="19" t="str">
        <f aca="false">IF(D61="","",IF(COUNTIF(Opsætning!$A$6:$A$15,D61)&gt;0,"Indtægt","Udgift"))</f>
        <v/>
      </c>
      <c r="H61" s="20" t="str">
        <f aca="false">IF(E61="","",IF(F61="Ja",ROUND(E61*Opsætning!$C$3/(1+Opsætning!$C$3),2),0))</f>
        <v/>
      </c>
      <c r="I61" s="20" t="str">
        <f aca="false">IF(E61="","",E61-H61)</f>
        <v/>
      </c>
      <c r="J61" s="21" t="str">
        <f aca="false">IF(A61="","",MONTH(A61))</f>
        <v/>
      </c>
      <c r="K61" s="21" t="str">
        <f aca="false">IF(A61="","",ROUNDUP(MONTH(A61)/3,0))</f>
        <v/>
      </c>
    </row>
    <row r="62" customFormat="false" ht="15" hidden="false" customHeight="false" outlineLevel="0" collapsed="false">
      <c r="A62" s="15"/>
      <c r="B62" s="16"/>
      <c r="C62" s="12"/>
      <c r="D62" s="12"/>
      <c r="E62" s="17"/>
      <c r="F62" s="18"/>
      <c r="G62" s="19" t="str">
        <f aca="false">IF(D62="","",IF(COUNTIF(Opsætning!$A$6:$A$15,D62)&gt;0,"Indtægt","Udgift"))</f>
        <v/>
      </c>
      <c r="H62" s="20" t="str">
        <f aca="false">IF(E62="","",IF(F62="Ja",ROUND(E62*Opsætning!$C$3/(1+Opsætning!$C$3),2),0))</f>
        <v/>
      </c>
      <c r="I62" s="20" t="str">
        <f aca="false">IF(E62="","",E62-H62)</f>
        <v/>
      </c>
      <c r="J62" s="21" t="str">
        <f aca="false">IF(A62="","",MONTH(A62))</f>
        <v/>
      </c>
      <c r="K62" s="21" t="str">
        <f aca="false">IF(A62="","",ROUNDUP(MONTH(A62)/3,0))</f>
        <v/>
      </c>
    </row>
    <row r="63" customFormat="false" ht="15" hidden="false" customHeight="false" outlineLevel="0" collapsed="false">
      <c r="A63" s="15"/>
      <c r="B63" s="16"/>
      <c r="C63" s="12"/>
      <c r="D63" s="12"/>
      <c r="E63" s="17"/>
      <c r="F63" s="18"/>
      <c r="G63" s="19" t="str">
        <f aca="false">IF(D63="","",IF(COUNTIF(Opsætning!$A$6:$A$15,D63)&gt;0,"Indtægt","Udgift"))</f>
        <v/>
      </c>
      <c r="H63" s="20" t="str">
        <f aca="false">IF(E63="","",IF(F63="Ja",ROUND(E63*Opsætning!$C$3/(1+Opsætning!$C$3),2),0))</f>
        <v/>
      </c>
      <c r="I63" s="20" t="str">
        <f aca="false">IF(E63="","",E63-H63)</f>
        <v/>
      </c>
      <c r="J63" s="21" t="str">
        <f aca="false">IF(A63="","",MONTH(A63))</f>
        <v/>
      </c>
      <c r="K63" s="21" t="str">
        <f aca="false">IF(A63="","",ROUNDUP(MONTH(A63)/3,0))</f>
        <v/>
      </c>
    </row>
    <row r="64" customFormat="false" ht="15" hidden="false" customHeight="false" outlineLevel="0" collapsed="false">
      <c r="A64" s="15"/>
      <c r="B64" s="16"/>
      <c r="C64" s="12"/>
      <c r="D64" s="12"/>
      <c r="E64" s="17"/>
      <c r="F64" s="18"/>
      <c r="G64" s="19" t="str">
        <f aca="false">IF(D64="","",IF(COUNTIF(Opsætning!$A$6:$A$15,D64)&gt;0,"Indtægt","Udgift"))</f>
        <v/>
      </c>
      <c r="H64" s="20" t="str">
        <f aca="false">IF(E64="","",IF(F64="Ja",ROUND(E64*Opsætning!$C$3/(1+Opsætning!$C$3),2),0))</f>
        <v/>
      </c>
      <c r="I64" s="20" t="str">
        <f aca="false">IF(E64="","",E64-H64)</f>
        <v/>
      </c>
      <c r="J64" s="21" t="str">
        <f aca="false">IF(A64="","",MONTH(A64))</f>
        <v/>
      </c>
      <c r="K64" s="21" t="str">
        <f aca="false">IF(A64="","",ROUNDUP(MONTH(A64)/3,0))</f>
        <v/>
      </c>
    </row>
    <row r="65" customFormat="false" ht="15" hidden="false" customHeight="false" outlineLevel="0" collapsed="false">
      <c r="A65" s="15"/>
      <c r="B65" s="16"/>
      <c r="C65" s="12"/>
      <c r="D65" s="12"/>
      <c r="E65" s="17"/>
      <c r="F65" s="18"/>
      <c r="G65" s="19" t="str">
        <f aca="false">IF(D65="","",IF(COUNTIF(Opsætning!$A$6:$A$15,D65)&gt;0,"Indtægt","Udgift"))</f>
        <v/>
      </c>
      <c r="H65" s="20" t="str">
        <f aca="false">IF(E65="","",IF(F65="Ja",ROUND(E65*Opsætning!$C$3/(1+Opsætning!$C$3),2),0))</f>
        <v/>
      </c>
      <c r="I65" s="20" t="str">
        <f aca="false">IF(E65="","",E65-H65)</f>
        <v/>
      </c>
      <c r="J65" s="21" t="str">
        <f aca="false">IF(A65="","",MONTH(A65))</f>
        <v/>
      </c>
      <c r="K65" s="21" t="str">
        <f aca="false">IF(A65="","",ROUNDUP(MONTH(A65)/3,0))</f>
        <v/>
      </c>
    </row>
    <row r="66" customFormat="false" ht="15" hidden="false" customHeight="false" outlineLevel="0" collapsed="false">
      <c r="A66" s="15"/>
      <c r="B66" s="16"/>
      <c r="C66" s="12"/>
      <c r="D66" s="12"/>
      <c r="E66" s="17"/>
      <c r="F66" s="18"/>
      <c r="G66" s="19" t="str">
        <f aca="false">IF(D66="","",IF(COUNTIF(Opsætning!$A$6:$A$15,D66)&gt;0,"Indtægt","Udgift"))</f>
        <v/>
      </c>
      <c r="H66" s="20" t="str">
        <f aca="false">IF(E66="","",IF(F66="Ja",ROUND(E66*Opsætning!$C$3/(1+Opsætning!$C$3),2),0))</f>
        <v/>
      </c>
      <c r="I66" s="20" t="str">
        <f aca="false">IF(E66="","",E66-H66)</f>
        <v/>
      </c>
      <c r="J66" s="21" t="str">
        <f aca="false">IF(A66="","",MONTH(A66))</f>
        <v/>
      </c>
      <c r="K66" s="21" t="str">
        <f aca="false">IF(A66="","",ROUNDUP(MONTH(A66)/3,0))</f>
        <v/>
      </c>
    </row>
    <row r="67" customFormat="false" ht="15" hidden="false" customHeight="false" outlineLevel="0" collapsed="false">
      <c r="A67" s="15"/>
      <c r="B67" s="16"/>
      <c r="C67" s="12"/>
      <c r="D67" s="12"/>
      <c r="E67" s="17"/>
      <c r="F67" s="18"/>
      <c r="G67" s="19" t="str">
        <f aca="false">IF(D67="","",IF(COUNTIF(Opsætning!$A$6:$A$15,D67)&gt;0,"Indtægt","Udgift"))</f>
        <v/>
      </c>
      <c r="H67" s="20" t="str">
        <f aca="false">IF(E67="","",IF(F67="Ja",ROUND(E67*Opsætning!$C$3/(1+Opsætning!$C$3),2),0))</f>
        <v/>
      </c>
      <c r="I67" s="20" t="str">
        <f aca="false">IF(E67="","",E67-H67)</f>
        <v/>
      </c>
      <c r="J67" s="21" t="str">
        <f aca="false">IF(A67="","",MONTH(A67))</f>
        <v/>
      </c>
      <c r="K67" s="21" t="str">
        <f aca="false">IF(A67="","",ROUNDUP(MONTH(A67)/3,0))</f>
        <v/>
      </c>
    </row>
    <row r="68" customFormat="false" ht="15" hidden="false" customHeight="false" outlineLevel="0" collapsed="false">
      <c r="A68" s="15"/>
      <c r="B68" s="16"/>
      <c r="C68" s="12"/>
      <c r="D68" s="12"/>
      <c r="E68" s="17"/>
      <c r="F68" s="18"/>
      <c r="G68" s="19" t="str">
        <f aca="false">IF(D68="","",IF(COUNTIF(Opsætning!$A$6:$A$15,D68)&gt;0,"Indtægt","Udgift"))</f>
        <v/>
      </c>
      <c r="H68" s="20" t="str">
        <f aca="false">IF(E68="","",IF(F68="Ja",ROUND(E68*Opsætning!$C$3/(1+Opsætning!$C$3),2),0))</f>
        <v/>
      </c>
      <c r="I68" s="20" t="str">
        <f aca="false">IF(E68="","",E68-H68)</f>
        <v/>
      </c>
      <c r="J68" s="21" t="str">
        <f aca="false">IF(A68="","",MONTH(A68))</f>
        <v/>
      </c>
      <c r="K68" s="21" t="str">
        <f aca="false">IF(A68="","",ROUNDUP(MONTH(A68)/3,0))</f>
        <v/>
      </c>
    </row>
    <row r="69" customFormat="false" ht="15" hidden="false" customHeight="false" outlineLevel="0" collapsed="false">
      <c r="A69" s="15"/>
      <c r="B69" s="16"/>
      <c r="C69" s="12"/>
      <c r="D69" s="12"/>
      <c r="E69" s="17"/>
      <c r="F69" s="18"/>
      <c r="G69" s="19" t="str">
        <f aca="false">IF(D69="","",IF(COUNTIF(Opsætning!$A$6:$A$15,D69)&gt;0,"Indtægt","Udgift"))</f>
        <v/>
      </c>
      <c r="H69" s="20" t="str">
        <f aca="false">IF(E69="","",IF(F69="Ja",ROUND(E69*Opsætning!$C$3/(1+Opsætning!$C$3),2),0))</f>
        <v/>
      </c>
      <c r="I69" s="20" t="str">
        <f aca="false">IF(E69="","",E69-H69)</f>
        <v/>
      </c>
      <c r="J69" s="21" t="str">
        <f aca="false">IF(A69="","",MONTH(A69))</f>
        <v/>
      </c>
      <c r="K69" s="21" t="str">
        <f aca="false">IF(A69="","",ROUNDUP(MONTH(A69)/3,0))</f>
        <v/>
      </c>
    </row>
    <row r="70" customFormat="false" ht="15" hidden="false" customHeight="false" outlineLevel="0" collapsed="false">
      <c r="A70" s="15"/>
      <c r="B70" s="16"/>
      <c r="C70" s="12"/>
      <c r="D70" s="12"/>
      <c r="E70" s="17"/>
      <c r="F70" s="18"/>
      <c r="G70" s="19" t="str">
        <f aca="false">IF(D70="","",IF(COUNTIF(Opsætning!$A$6:$A$15,D70)&gt;0,"Indtægt","Udgift"))</f>
        <v/>
      </c>
      <c r="H70" s="20" t="str">
        <f aca="false">IF(E70="","",IF(F70="Ja",ROUND(E70*Opsætning!$C$3/(1+Opsætning!$C$3),2),0))</f>
        <v/>
      </c>
      <c r="I70" s="20" t="str">
        <f aca="false">IF(E70="","",E70-H70)</f>
        <v/>
      </c>
      <c r="J70" s="21" t="str">
        <f aca="false">IF(A70="","",MONTH(A70))</f>
        <v/>
      </c>
      <c r="K70" s="21" t="str">
        <f aca="false">IF(A70="","",ROUNDUP(MONTH(A70)/3,0))</f>
        <v/>
      </c>
    </row>
    <row r="71" customFormat="false" ht="15" hidden="false" customHeight="false" outlineLevel="0" collapsed="false">
      <c r="A71" s="15"/>
      <c r="B71" s="16"/>
      <c r="C71" s="12"/>
      <c r="D71" s="12"/>
      <c r="E71" s="17"/>
      <c r="F71" s="18"/>
      <c r="G71" s="19" t="str">
        <f aca="false">IF(D71="","",IF(COUNTIF(Opsætning!$A$6:$A$15,D71)&gt;0,"Indtægt","Udgift"))</f>
        <v/>
      </c>
      <c r="H71" s="20" t="str">
        <f aca="false">IF(E71="","",IF(F71="Ja",ROUND(E71*Opsætning!$C$3/(1+Opsætning!$C$3),2),0))</f>
        <v/>
      </c>
      <c r="I71" s="20" t="str">
        <f aca="false">IF(E71="","",E71-H71)</f>
        <v/>
      </c>
      <c r="J71" s="21" t="str">
        <f aca="false">IF(A71="","",MONTH(A71))</f>
        <v/>
      </c>
      <c r="K71" s="21" t="str">
        <f aca="false">IF(A71="","",ROUNDUP(MONTH(A71)/3,0))</f>
        <v/>
      </c>
    </row>
    <row r="72" customFormat="false" ht="15" hidden="false" customHeight="false" outlineLevel="0" collapsed="false">
      <c r="A72" s="15"/>
      <c r="B72" s="16"/>
      <c r="C72" s="12"/>
      <c r="D72" s="12"/>
      <c r="E72" s="17"/>
      <c r="F72" s="18"/>
      <c r="G72" s="19" t="str">
        <f aca="false">IF(D72="","",IF(COUNTIF(Opsætning!$A$6:$A$15,D72)&gt;0,"Indtægt","Udgift"))</f>
        <v/>
      </c>
      <c r="H72" s="20" t="str">
        <f aca="false">IF(E72="","",IF(F72="Ja",ROUND(E72*Opsætning!$C$3/(1+Opsætning!$C$3),2),0))</f>
        <v/>
      </c>
      <c r="I72" s="20" t="str">
        <f aca="false">IF(E72="","",E72-H72)</f>
        <v/>
      </c>
      <c r="J72" s="21" t="str">
        <f aca="false">IF(A72="","",MONTH(A72))</f>
        <v/>
      </c>
      <c r="K72" s="21" t="str">
        <f aca="false">IF(A72="","",ROUNDUP(MONTH(A72)/3,0))</f>
        <v/>
      </c>
    </row>
    <row r="73" customFormat="false" ht="15" hidden="false" customHeight="false" outlineLevel="0" collapsed="false">
      <c r="A73" s="15"/>
      <c r="B73" s="16"/>
      <c r="C73" s="12"/>
      <c r="D73" s="12"/>
      <c r="E73" s="17"/>
      <c r="F73" s="18"/>
      <c r="G73" s="19" t="str">
        <f aca="false">IF(D73="","",IF(COUNTIF(Opsætning!$A$6:$A$15,D73)&gt;0,"Indtægt","Udgift"))</f>
        <v/>
      </c>
      <c r="H73" s="20" t="str">
        <f aca="false">IF(E73="","",IF(F73="Ja",ROUND(E73*Opsætning!$C$3/(1+Opsætning!$C$3),2),0))</f>
        <v/>
      </c>
      <c r="I73" s="20" t="str">
        <f aca="false">IF(E73="","",E73-H73)</f>
        <v/>
      </c>
      <c r="J73" s="21" t="str">
        <f aca="false">IF(A73="","",MONTH(A73))</f>
        <v/>
      </c>
      <c r="K73" s="21" t="str">
        <f aca="false">IF(A73="","",ROUNDUP(MONTH(A73)/3,0))</f>
        <v/>
      </c>
    </row>
    <row r="74" customFormat="false" ht="15" hidden="false" customHeight="false" outlineLevel="0" collapsed="false">
      <c r="A74" s="15"/>
      <c r="B74" s="16"/>
      <c r="C74" s="12"/>
      <c r="D74" s="12"/>
      <c r="E74" s="17"/>
      <c r="F74" s="18"/>
      <c r="G74" s="19" t="str">
        <f aca="false">IF(D74="","",IF(COUNTIF(Opsætning!$A$6:$A$15,D74)&gt;0,"Indtægt","Udgift"))</f>
        <v/>
      </c>
      <c r="H74" s="20" t="str">
        <f aca="false">IF(E74="","",IF(F74="Ja",ROUND(E74*Opsætning!$C$3/(1+Opsætning!$C$3),2),0))</f>
        <v/>
      </c>
      <c r="I74" s="20" t="str">
        <f aca="false">IF(E74="","",E74-H74)</f>
        <v/>
      </c>
      <c r="J74" s="21" t="str">
        <f aca="false">IF(A74="","",MONTH(A74))</f>
        <v/>
      </c>
      <c r="K74" s="21" t="str">
        <f aca="false">IF(A74="","",ROUNDUP(MONTH(A74)/3,0))</f>
        <v/>
      </c>
    </row>
    <row r="75" customFormat="false" ht="15" hidden="false" customHeight="false" outlineLevel="0" collapsed="false">
      <c r="A75" s="15"/>
      <c r="B75" s="16"/>
      <c r="C75" s="12"/>
      <c r="D75" s="12"/>
      <c r="E75" s="17"/>
      <c r="F75" s="18"/>
      <c r="G75" s="19" t="str">
        <f aca="false">IF(D75="","",IF(COUNTIF(Opsætning!$A$6:$A$15,D75)&gt;0,"Indtægt","Udgift"))</f>
        <v/>
      </c>
      <c r="H75" s="20" t="str">
        <f aca="false">IF(E75="","",IF(F75="Ja",ROUND(E75*Opsætning!$C$3/(1+Opsætning!$C$3),2),0))</f>
        <v/>
      </c>
      <c r="I75" s="20" t="str">
        <f aca="false">IF(E75="","",E75-H75)</f>
        <v/>
      </c>
      <c r="J75" s="21" t="str">
        <f aca="false">IF(A75="","",MONTH(A75))</f>
        <v/>
      </c>
      <c r="K75" s="21" t="str">
        <f aca="false">IF(A75="","",ROUNDUP(MONTH(A75)/3,0))</f>
        <v/>
      </c>
    </row>
    <row r="76" customFormat="false" ht="15" hidden="false" customHeight="false" outlineLevel="0" collapsed="false">
      <c r="A76" s="15"/>
      <c r="B76" s="16"/>
      <c r="C76" s="12"/>
      <c r="D76" s="12"/>
      <c r="E76" s="17"/>
      <c r="F76" s="18"/>
      <c r="G76" s="19" t="str">
        <f aca="false">IF(D76="","",IF(COUNTIF(Opsætning!$A$6:$A$15,D76)&gt;0,"Indtægt","Udgift"))</f>
        <v/>
      </c>
      <c r="H76" s="20" t="str">
        <f aca="false">IF(E76="","",IF(F76="Ja",ROUND(E76*Opsætning!$C$3/(1+Opsætning!$C$3),2),0))</f>
        <v/>
      </c>
      <c r="I76" s="20" t="str">
        <f aca="false">IF(E76="","",E76-H76)</f>
        <v/>
      </c>
      <c r="J76" s="21" t="str">
        <f aca="false">IF(A76="","",MONTH(A76))</f>
        <v/>
      </c>
      <c r="K76" s="21" t="str">
        <f aca="false">IF(A76="","",ROUNDUP(MONTH(A76)/3,0))</f>
        <v/>
      </c>
    </row>
    <row r="77" customFormat="false" ht="15" hidden="false" customHeight="false" outlineLevel="0" collapsed="false">
      <c r="A77" s="15"/>
      <c r="B77" s="16"/>
      <c r="C77" s="12"/>
      <c r="D77" s="12"/>
      <c r="E77" s="17"/>
      <c r="F77" s="18"/>
      <c r="G77" s="19" t="str">
        <f aca="false">IF(D77="","",IF(COUNTIF(Opsætning!$A$6:$A$15,D77)&gt;0,"Indtægt","Udgift"))</f>
        <v/>
      </c>
      <c r="H77" s="20" t="str">
        <f aca="false">IF(E77="","",IF(F77="Ja",ROUND(E77*Opsætning!$C$3/(1+Opsætning!$C$3),2),0))</f>
        <v/>
      </c>
      <c r="I77" s="20" t="str">
        <f aca="false">IF(E77="","",E77-H77)</f>
        <v/>
      </c>
      <c r="J77" s="21" t="str">
        <f aca="false">IF(A77="","",MONTH(A77))</f>
        <v/>
      </c>
      <c r="K77" s="21" t="str">
        <f aca="false">IF(A77="","",ROUNDUP(MONTH(A77)/3,0))</f>
        <v/>
      </c>
    </row>
    <row r="78" customFormat="false" ht="15" hidden="false" customHeight="false" outlineLevel="0" collapsed="false">
      <c r="A78" s="15"/>
      <c r="B78" s="16"/>
      <c r="C78" s="12"/>
      <c r="D78" s="12"/>
      <c r="E78" s="17"/>
      <c r="F78" s="18"/>
      <c r="G78" s="19" t="str">
        <f aca="false">IF(D78="","",IF(COUNTIF(Opsætning!$A$6:$A$15,D78)&gt;0,"Indtægt","Udgift"))</f>
        <v/>
      </c>
      <c r="H78" s="20" t="str">
        <f aca="false">IF(E78="","",IF(F78="Ja",ROUND(E78*Opsætning!$C$3/(1+Opsætning!$C$3),2),0))</f>
        <v/>
      </c>
      <c r="I78" s="20" t="str">
        <f aca="false">IF(E78="","",E78-H78)</f>
        <v/>
      </c>
      <c r="J78" s="21" t="str">
        <f aca="false">IF(A78="","",MONTH(A78))</f>
        <v/>
      </c>
      <c r="K78" s="21" t="str">
        <f aca="false">IF(A78="","",ROUNDUP(MONTH(A78)/3,0))</f>
        <v/>
      </c>
    </row>
    <row r="79" customFormat="false" ht="15" hidden="false" customHeight="false" outlineLevel="0" collapsed="false">
      <c r="A79" s="15"/>
      <c r="B79" s="16"/>
      <c r="C79" s="12"/>
      <c r="D79" s="12"/>
      <c r="E79" s="17"/>
      <c r="F79" s="18"/>
      <c r="G79" s="19" t="str">
        <f aca="false">IF(D79="","",IF(COUNTIF(Opsætning!$A$6:$A$15,D79)&gt;0,"Indtægt","Udgift"))</f>
        <v/>
      </c>
      <c r="H79" s="20" t="str">
        <f aca="false">IF(E79="","",IF(F79="Ja",ROUND(E79*Opsætning!$C$3/(1+Opsætning!$C$3),2),0))</f>
        <v/>
      </c>
      <c r="I79" s="20" t="str">
        <f aca="false">IF(E79="","",E79-H79)</f>
        <v/>
      </c>
      <c r="J79" s="21" t="str">
        <f aca="false">IF(A79="","",MONTH(A79))</f>
        <v/>
      </c>
      <c r="K79" s="21" t="str">
        <f aca="false">IF(A79="","",ROUNDUP(MONTH(A79)/3,0))</f>
        <v/>
      </c>
    </row>
    <row r="80" customFormat="false" ht="15" hidden="false" customHeight="false" outlineLevel="0" collapsed="false">
      <c r="A80" s="15"/>
      <c r="B80" s="16"/>
      <c r="C80" s="12"/>
      <c r="D80" s="12"/>
      <c r="E80" s="17"/>
      <c r="F80" s="18"/>
      <c r="G80" s="19" t="str">
        <f aca="false">IF(D80="","",IF(COUNTIF(Opsætning!$A$6:$A$15,D80)&gt;0,"Indtægt","Udgift"))</f>
        <v/>
      </c>
      <c r="H80" s="20" t="str">
        <f aca="false">IF(E80="","",IF(F80="Ja",ROUND(E80*Opsætning!$C$3/(1+Opsætning!$C$3),2),0))</f>
        <v/>
      </c>
      <c r="I80" s="20" t="str">
        <f aca="false">IF(E80="","",E80-H80)</f>
        <v/>
      </c>
      <c r="J80" s="21" t="str">
        <f aca="false">IF(A80="","",MONTH(A80))</f>
        <v/>
      </c>
      <c r="K80" s="21" t="str">
        <f aca="false">IF(A80="","",ROUNDUP(MONTH(A80)/3,0))</f>
        <v/>
      </c>
    </row>
    <row r="81" customFormat="false" ht="15" hidden="false" customHeight="false" outlineLevel="0" collapsed="false">
      <c r="A81" s="15"/>
      <c r="B81" s="16"/>
      <c r="C81" s="12"/>
      <c r="D81" s="12"/>
      <c r="E81" s="17"/>
      <c r="F81" s="18"/>
      <c r="G81" s="19" t="str">
        <f aca="false">IF(D81="","",IF(COUNTIF(Opsætning!$A$6:$A$15,D81)&gt;0,"Indtægt","Udgift"))</f>
        <v/>
      </c>
      <c r="H81" s="20" t="str">
        <f aca="false">IF(E81="","",IF(F81="Ja",ROUND(E81*Opsætning!$C$3/(1+Opsætning!$C$3),2),0))</f>
        <v/>
      </c>
      <c r="I81" s="20" t="str">
        <f aca="false">IF(E81="","",E81-H81)</f>
        <v/>
      </c>
      <c r="J81" s="21" t="str">
        <f aca="false">IF(A81="","",MONTH(A81))</f>
        <v/>
      </c>
      <c r="K81" s="21" t="str">
        <f aca="false">IF(A81="","",ROUNDUP(MONTH(A81)/3,0))</f>
        <v/>
      </c>
    </row>
    <row r="82" customFormat="false" ht="15" hidden="false" customHeight="false" outlineLevel="0" collapsed="false">
      <c r="A82" s="15"/>
      <c r="B82" s="16"/>
      <c r="C82" s="12"/>
      <c r="D82" s="12"/>
      <c r="E82" s="17"/>
      <c r="F82" s="18"/>
      <c r="G82" s="19" t="str">
        <f aca="false">IF(D82="","",IF(COUNTIF(Opsætning!$A$6:$A$15,D82)&gt;0,"Indtægt","Udgift"))</f>
        <v/>
      </c>
      <c r="H82" s="20" t="str">
        <f aca="false">IF(E82="","",IF(F82="Ja",ROUND(E82*Opsætning!$C$3/(1+Opsætning!$C$3),2),0))</f>
        <v/>
      </c>
      <c r="I82" s="20" t="str">
        <f aca="false">IF(E82="","",E82-H82)</f>
        <v/>
      </c>
      <c r="J82" s="21" t="str">
        <f aca="false">IF(A82="","",MONTH(A82))</f>
        <v/>
      </c>
      <c r="K82" s="21" t="str">
        <f aca="false">IF(A82="","",ROUNDUP(MONTH(A82)/3,0))</f>
        <v/>
      </c>
    </row>
    <row r="83" customFormat="false" ht="15" hidden="false" customHeight="false" outlineLevel="0" collapsed="false">
      <c r="A83" s="15"/>
      <c r="B83" s="16"/>
      <c r="C83" s="12"/>
      <c r="D83" s="12"/>
      <c r="E83" s="17"/>
      <c r="F83" s="18"/>
      <c r="G83" s="19" t="str">
        <f aca="false">IF(D83="","",IF(COUNTIF(Opsætning!$A$6:$A$15,D83)&gt;0,"Indtægt","Udgift"))</f>
        <v/>
      </c>
      <c r="H83" s="20" t="str">
        <f aca="false">IF(E83="","",IF(F83="Ja",ROUND(E83*Opsætning!$C$3/(1+Opsætning!$C$3),2),0))</f>
        <v/>
      </c>
      <c r="I83" s="20" t="str">
        <f aca="false">IF(E83="","",E83-H83)</f>
        <v/>
      </c>
      <c r="J83" s="21" t="str">
        <f aca="false">IF(A83="","",MONTH(A83))</f>
        <v/>
      </c>
      <c r="K83" s="21" t="str">
        <f aca="false">IF(A83="","",ROUNDUP(MONTH(A83)/3,0))</f>
        <v/>
      </c>
    </row>
    <row r="84" customFormat="false" ht="15" hidden="false" customHeight="false" outlineLevel="0" collapsed="false">
      <c r="A84" s="15"/>
      <c r="B84" s="16"/>
      <c r="C84" s="12"/>
      <c r="D84" s="12"/>
      <c r="E84" s="17"/>
      <c r="F84" s="18"/>
      <c r="G84" s="19" t="str">
        <f aca="false">IF(D84="","",IF(COUNTIF(Opsætning!$A$6:$A$15,D84)&gt;0,"Indtægt","Udgift"))</f>
        <v/>
      </c>
      <c r="H84" s="20" t="str">
        <f aca="false">IF(E84="","",IF(F84="Ja",ROUND(E84*Opsætning!$C$3/(1+Opsætning!$C$3),2),0))</f>
        <v/>
      </c>
      <c r="I84" s="20" t="str">
        <f aca="false">IF(E84="","",E84-H84)</f>
        <v/>
      </c>
      <c r="J84" s="21" t="str">
        <f aca="false">IF(A84="","",MONTH(A84))</f>
        <v/>
      </c>
      <c r="K84" s="21" t="str">
        <f aca="false">IF(A84="","",ROUNDUP(MONTH(A84)/3,0))</f>
        <v/>
      </c>
    </row>
    <row r="85" customFormat="false" ht="15" hidden="false" customHeight="false" outlineLevel="0" collapsed="false">
      <c r="A85" s="15"/>
      <c r="B85" s="16"/>
      <c r="C85" s="12"/>
      <c r="D85" s="12"/>
      <c r="E85" s="17"/>
      <c r="F85" s="18"/>
      <c r="G85" s="19" t="str">
        <f aca="false">IF(D85="","",IF(COUNTIF(Opsætning!$A$6:$A$15,D85)&gt;0,"Indtægt","Udgift"))</f>
        <v/>
      </c>
      <c r="H85" s="20" t="str">
        <f aca="false">IF(E85="","",IF(F85="Ja",ROUND(E85*Opsætning!$C$3/(1+Opsætning!$C$3),2),0))</f>
        <v/>
      </c>
      <c r="I85" s="20" t="str">
        <f aca="false">IF(E85="","",E85-H85)</f>
        <v/>
      </c>
      <c r="J85" s="21" t="str">
        <f aca="false">IF(A85="","",MONTH(A85))</f>
        <v/>
      </c>
      <c r="K85" s="21" t="str">
        <f aca="false">IF(A85="","",ROUNDUP(MONTH(A85)/3,0))</f>
        <v/>
      </c>
    </row>
    <row r="86" customFormat="false" ht="15" hidden="false" customHeight="false" outlineLevel="0" collapsed="false">
      <c r="A86" s="15"/>
      <c r="B86" s="16"/>
      <c r="C86" s="12"/>
      <c r="D86" s="12"/>
      <c r="E86" s="17"/>
      <c r="F86" s="18"/>
      <c r="G86" s="19" t="str">
        <f aca="false">IF(D86="","",IF(COUNTIF(Opsætning!$A$6:$A$15,D86)&gt;0,"Indtægt","Udgift"))</f>
        <v/>
      </c>
      <c r="H86" s="20" t="str">
        <f aca="false">IF(E86="","",IF(F86="Ja",ROUND(E86*Opsætning!$C$3/(1+Opsætning!$C$3),2),0))</f>
        <v/>
      </c>
      <c r="I86" s="20" t="str">
        <f aca="false">IF(E86="","",E86-H86)</f>
        <v/>
      </c>
      <c r="J86" s="21" t="str">
        <f aca="false">IF(A86="","",MONTH(A86))</f>
        <v/>
      </c>
      <c r="K86" s="21" t="str">
        <f aca="false">IF(A86="","",ROUNDUP(MONTH(A86)/3,0))</f>
        <v/>
      </c>
    </row>
    <row r="87" customFormat="false" ht="15" hidden="false" customHeight="false" outlineLevel="0" collapsed="false">
      <c r="A87" s="15"/>
      <c r="B87" s="16"/>
      <c r="C87" s="12"/>
      <c r="D87" s="12"/>
      <c r="E87" s="17"/>
      <c r="F87" s="18"/>
      <c r="G87" s="19" t="str">
        <f aca="false">IF(D87="","",IF(COUNTIF(Opsætning!$A$6:$A$15,D87)&gt;0,"Indtægt","Udgift"))</f>
        <v/>
      </c>
      <c r="H87" s="20" t="str">
        <f aca="false">IF(E87="","",IF(F87="Ja",ROUND(E87*Opsætning!$C$3/(1+Opsætning!$C$3),2),0))</f>
        <v/>
      </c>
      <c r="I87" s="20" t="str">
        <f aca="false">IF(E87="","",E87-H87)</f>
        <v/>
      </c>
      <c r="J87" s="21" t="str">
        <f aca="false">IF(A87="","",MONTH(A87))</f>
        <v/>
      </c>
      <c r="K87" s="21" t="str">
        <f aca="false">IF(A87="","",ROUNDUP(MONTH(A87)/3,0))</f>
        <v/>
      </c>
    </row>
    <row r="88" customFormat="false" ht="15" hidden="false" customHeight="false" outlineLevel="0" collapsed="false">
      <c r="A88" s="15"/>
      <c r="B88" s="16"/>
      <c r="C88" s="12"/>
      <c r="D88" s="12"/>
      <c r="E88" s="17"/>
      <c r="F88" s="18"/>
      <c r="G88" s="19" t="str">
        <f aca="false">IF(D88="","",IF(COUNTIF(Opsætning!$A$6:$A$15,D88)&gt;0,"Indtægt","Udgift"))</f>
        <v/>
      </c>
      <c r="H88" s="20" t="str">
        <f aca="false">IF(E88="","",IF(F88="Ja",ROUND(E88*Opsætning!$C$3/(1+Opsætning!$C$3),2),0))</f>
        <v/>
      </c>
      <c r="I88" s="20" t="str">
        <f aca="false">IF(E88="","",E88-H88)</f>
        <v/>
      </c>
      <c r="J88" s="21" t="str">
        <f aca="false">IF(A88="","",MONTH(A88))</f>
        <v/>
      </c>
      <c r="K88" s="21" t="str">
        <f aca="false">IF(A88="","",ROUNDUP(MONTH(A88)/3,0))</f>
        <v/>
      </c>
    </row>
    <row r="89" customFormat="false" ht="15" hidden="false" customHeight="false" outlineLevel="0" collapsed="false">
      <c r="A89" s="15"/>
      <c r="B89" s="16"/>
      <c r="C89" s="12"/>
      <c r="D89" s="12"/>
      <c r="E89" s="17"/>
      <c r="F89" s="18"/>
      <c r="G89" s="19" t="str">
        <f aca="false">IF(D89="","",IF(COUNTIF(Opsætning!$A$6:$A$15,D89)&gt;0,"Indtægt","Udgift"))</f>
        <v/>
      </c>
      <c r="H89" s="20" t="str">
        <f aca="false">IF(E89="","",IF(F89="Ja",ROUND(E89*Opsætning!$C$3/(1+Opsætning!$C$3),2),0))</f>
        <v/>
      </c>
      <c r="I89" s="20" t="str">
        <f aca="false">IF(E89="","",E89-H89)</f>
        <v/>
      </c>
      <c r="J89" s="21" t="str">
        <f aca="false">IF(A89="","",MONTH(A89))</f>
        <v/>
      </c>
      <c r="K89" s="21" t="str">
        <f aca="false">IF(A89="","",ROUNDUP(MONTH(A89)/3,0))</f>
        <v/>
      </c>
    </row>
    <row r="90" customFormat="false" ht="15" hidden="false" customHeight="false" outlineLevel="0" collapsed="false">
      <c r="A90" s="15"/>
      <c r="B90" s="16"/>
      <c r="C90" s="12"/>
      <c r="D90" s="12"/>
      <c r="E90" s="17"/>
      <c r="F90" s="18"/>
      <c r="G90" s="19" t="str">
        <f aca="false">IF(D90="","",IF(COUNTIF(Opsætning!$A$6:$A$15,D90)&gt;0,"Indtægt","Udgift"))</f>
        <v/>
      </c>
      <c r="H90" s="20" t="str">
        <f aca="false">IF(E90="","",IF(F90="Ja",ROUND(E90*Opsætning!$C$3/(1+Opsætning!$C$3),2),0))</f>
        <v/>
      </c>
      <c r="I90" s="20" t="str">
        <f aca="false">IF(E90="","",E90-H90)</f>
        <v/>
      </c>
      <c r="J90" s="21" t="str">
        <f aca="false">IF(A90="","",MONTH(A90))</f>
        <v/>
      </c>
      <c r="K90" s="21" t="str">
        <f aca="false">IF(A90="","",ROUNDUP(MONTH(A90)/3,0))</f>
        <v/>
      </c>
    </row>
    <row r="91" customFormat="false" ht="15" hidden="false" customHeight="false" outlineLevel="0" collapsed="false">
      <c r="A91" s="15"/>
      <c r="B91" s="16"/>
      <c r="C91" s="12"/>
      <c r="D91" s="12"/>
      <c r="E91" s="17"/>
      <c r="F91" s="18"/>
      <c r="G91" s="19" t="str">
        <f aca="false">IF(D91="","",IF(COUNTIF(Opsætning!$A$6:$A$15,D91)&gt;0,"Indtægt","Udgift"))</f>
        <v/>
      </c>
      <c r="H91" s="20" t="str">
        <f aca="false">IF(E91="","",IF(F91="Ja",ROUND(E91*Opsætning!$C$3/(1+Opsætning!$C$3),2),0))</f>
        <v/>
      </c>
      <c r="I91" s="20" t="str">
        <f aca="false">IF(E91="","",E91-H91)</f>
        <v/>
      </c>
      <c r="J91" s="21" t="str">
        <f aca="false">IF(A91="","",MONTH(A91))</f>
        <v/>
      </c>
      <c r="K91" s="21" t="str">
        <f aca="false">IF(A91="","",ROUNDUP(MONTH(A91)/3,0))</f>
        <v/>
      </c>
    </row>
    <row r="92" customFormat="false" ht="15" hidden="false" customHeight="false" outlineLevel="0" collapsed="false">
      <c r="A92" s="15"/>
      <c r="B92" s="16"/>
      <c r="C92" s="12"/>
      <c r="D92" s="12"/>
      <c r="E92" s="17"/>
      <c r="F92" s="18"/>
      <c r="G92" s="19" t="str">
        <f aca="false">IF(D92="","",IF(COUNTIF(Opsætning!$A$6:$A$15,D92)&gt;0,"Indtægt","Udgift"))</f>
        <v/>
      </c>
      <c r="H92" s="20" t="str">
        <f aca="false">IF(E92="","",IF(F92="Ja",ROUND(E92*Opsætning!$C$3/(1+Opsætning!$C$3),2),0))</f>
        <v/>
      </c>
      <c r="I92" s="20" t="str">
        <f aca="false">IF(E92="","",E92-H92)</f>
        <v/>
      </c>
      <c r="J92" s="21" t="str">
        <f aca="false">IF(A92="","",MONTH(A92))</f>
        <v/>
      </c>
      <c r="K92" s="21" t="str">
        <f aca="false">IF(A92="","",ROUNDUP(MONTH(A92)/3,0))</f>
        <v/>
      </c>
    </row>
    <row r="93" customFormat="false" ht="15" hidden="false" customHeight="false" outlineLevel="0" collapsed="false">
      <c r="A93" s="15"/>
      <c r="B93" s="16"/>
      <c r="C93" s="12"/>
      <c r="D93" s="12"/>
      <c r="E93" s="17"/>
      <c r="F93" s="18"/>
      <c r="G93" s="19" t="str">
        <f aca="false">IF(D93="","",IF(COUNTIF(Opsætning!$A$6:$A$15,D93)&gt;0,"Indtægt","Udgift"))</f>
        <v/>
      </c>
      <c r="H93" s="20" t="str">
        <f aca="false">IF(E93="","",IF(F93="Ja",ROUND(E93*Opsætning!$C$3/(1+Opsætning!$C$3),2),0))</f>
        <v/>
      </c>
      <c r="I93" s="20" t="str">
        <f aca="false">IF(E93="","",E93-H93)</f>
        <v/>
      </c>
      <c r="J93" s="21" t="str">
        <f aca="false">IF(A93="","",MONTH(A93))</f>
        <v/>
      </c>
      <c r="K93" s="21" t="str">
        <f aca="false">IF(A93="","",ROUNDUP(MONTH(A93)/3,0))</f>
        <v/>
      </c>
    </row>
    <row r="94" customFormat="false" ht="15" hidden="false" customHeight="false" outlineLevel="0" collapsed="false">
      <c r="A94" s="15"/>
      <c r="B94" s="16"/>
      <c r="C94" s="12"/>
      <c r="D94" s="12"/>
      <c r="E94" s="17"/>
      <c r="F94" s="18"/>
      <c r="G94" s="19" t="str">
        <f aca="false">IF(D94="","",IF(COUNTIF(Opsætning!$A$6:$A$15,D94)&gt;0,"Indtægt","Udgift"))</f>
        <v/>
      </c>
      <c r="H94" s="20" t="str">
        <f aca="false">IF(E94="","",IF(F94="Ja",ROUND(E94*Opsætning!$C$3/(1+Opsætning!$C$3),2),0))</f>
        <v/>
      </c>
      <c r="I94" s="20" t="str">
        <f aca="false">IF(E94="","",E94-H94)</f>
        <v/>
      </c>
      <c r="J94" s="21" t="str">
        <f aca="false">IF(A94="","",MONTH(A94))</f>
        <v/>
      </c>
      <c r="K94" s="21" t="str">
        <f aca="false">IF(A94="","",ROUNDUP(MONTH(A94)/3,0))</f>
        <v/>
      </c>
    </row>
    <row r="95" customFormat="false" ht="15" hidden="false" customHeight="false" outlineLevel="0" collapsed="false">
      <c r="A95" s="15"/>
      <c r="B95" s="16"/>
      <c r="C95" s="12"/>
      <c r="D95" s="12"/>
      <c r="E95" s="17"/>
      <c r="F95" s="18"/>
      <c r="G95" s="19" t="str">
        <f aca="false">IF(D95="","",IF(COUNTIF(Opsætning!$A$6:$A$15,D95)&gt;0,"Indtægt","Udgift"))</f>
        <v/>
      </c>
      <c r="H95" s="20" t="str">
        <f aca="false">IF(E95="","",IF(F95="Ja",ROUND(E95*Opsætning!$C$3/(1+Opsætning!$C$3),2),0))</f>
        <v/>
      </c>
      <c r="I95" s="20" t="str">
        <f aca="false">IF(E95="","",E95-H95)</f>
        <v/>
      </c>
      <c r="J95" s="21" t="str">
        <f aca="false">IF(A95="","",MONTH(A95))</f>
        <v/>
      </c>
      <c r="K95" s="21" t="str">
        <f aca="false">IF(A95="","",ROUNDUP(MONTH(A95)/3,0))</f>
        <v/>
      </c>
    </row>
    <row r="96" customFormat="false" ht="15" hidden="false" customHeight="false" outlineLevel="0" collapsed="false">
      <c r="A96" s="15"/>
      <c r="B96" s="16"/>
      <c r="C96" s="12"/>
      <c r="D96" s="12"/>
      <c r="E96" s="17"/>
      <c r="F96" s="18"/>
      <c r="G96" s="19" t="str">
        <f aca="false">IF(D96="","",IF(COUNTIF(Opsætning!$A$6:$A$15,D96)&gt;0,"Indtægt","Udgift"))</f>
        <v/>
      </c>
      <c r="H96" s="20" t="str">
        <f aca="false">IF(E96="","",IF(F96="Ja",ROUND(E96*Opsætning!$C$3/(1+Opsætning!$C$3),2),0))</f>
        <v/>
      </c>
      <c r="I96" s="20" t="str">
        <f aca="false">IF(E96="","",E96-H96)</f>
        <v/>
      </c>
      <c r="J96" s="21" t="str">
        <f aca="false">IF(A96="","",MONTH(A96))</f>
        <v/>
      </c>
      <c r="K96" s="21" t="str">
        <f aca="false">IF(A96="","",ROUNDUP(MONTH(A96)/3,0))</f>
        <v/>
      </c>
    </row>
    <row r="97" customFormat="false" ht="15" hidden="false" customHeight="false" outlineLevel="0" collapsed="false">
      <c r="A97" s="15"/>
      <c r="B97" s="16"/>
      <c r="C97" s="12"/>
      <c r="D97" s="12"/>
      <c r="E97" s="17"/>
      <c r="F97" s="18"/>
      <c r="G97" s="19" t="str">
        <f aca="false">IF(D97="","",IF(COUNTIF(Opsætning!$A$6:$A$15,D97)&gt;0,"Indtægt","Udgift"))</f>
        <v/>
      </c>
      <c r="H97" s="20" t="str">
        <f aca="false">IF(E97="","",IF(F97="Ja",ROUND(E97*Opsætning!$C$3/(1+Opsætning!$C$3),2),0))</f>
        <v/>
      </c>
      <c r="I97" s="20" t="str">
        <f aca="false">IF(E97="","",E97-H97)</f>
        <v/>
      </c>
      <c r="J97" s="21" t="str">
        <f aca="false">IF(A97="","",MONTH(A97))</f>
        <v/>
      </c>
      <c r="K97" s="21" t="str">
        <f aca="false">IF(A97="","",ROUNDUP(MONTH(A97)/3,0))</f>
        <v/>
      </c>
    </row>
    <row r="98" customFormat="false" ht="15" hidden="false" customHeight="false" outlineLevel="0" collapsed="false">
      <c r="A98" s="15"/>
      <c r="B98" s="16"/>
      <c r="C98" s="12"/>
      <c r="D98" s="12"/>
      <c r="E98" s="17"/>
      <c r="F98" s="18"/>
      <c r="G98" s="19" t="str">
        <f aca="false">IF(D98="","",IF(COUNTIF(Opsætning!$A$6:$A$15,D98)&gt;0,"Indtægt","Udgift"))</f>
        <v/>
      </c>
      <c r="H98" s="20" t="str">
        <f aca="false">IF(E98="","",IF(F98="Ja",ROUND(E98*Opsætning!$C$3/(1+Opsætning!$C$3),2),0))</f>
        <v/>
      </c>
      <c r="I98" s="20" t="str">
        <f aca="false">IF(E98="","",E98-H98)</f>
        <v/>
      </c>
      <c r="J98" s="21" t="str">
        <f aca="false">IF(A98="","",MONTH(A98))</f>
        <v/>
      </c>
      <c r="K98" s="21" t="str">
        <f aca="false">IF(A98="","",ROUNDUP(MONTH(A98)/3,0))</f>
        <v/>
      </c>
    </row>
    <row r="99" customFormat="false" ht="15" hidden="false" customHeight="false" outlineLevel="0" collapsed="false">
      <c r="A99" s="15"/>
      <c r="B99" s="16"/>
      <c r="C99" s="12"/>
      <c r="D99" s="12"/>
      <c r="E99" s="17"/>
      <c r="F99" s="18"/>
      <c r="G99" s="19" t="str">
        <f aca="false">IF(D99="","",IF(COUNTIF(Opsætning!$A$6:$A$15,D99)&gt;0,"Indtægt","Udgift"))</f>
        <v/>
      </c>
      <c r="H99" s="20" t="str">
        <f aca="false">IF(E99="","",IF(F99="Ja",ROUND(E99*Opsætning!$C$3/(1+Opsætning!$C$3),2),0))</f>
        <v/>
      </c>
      <c r="I99" s="20" t="str">
        <f aca="false">IF(E99="","",E99-H99)</f>
        <v/>
      </c>
      <c r="J99" s="21" t="str">
        <f aca="false">IF(A99="","",MONTH(A99))</f>
        <v/>
      </c>
      <c r="K99" s="21" t="str">
        <f aca="false">IF(A99="","",ROUNDUP(MONTH(A99)/3,0))</f>
        <v/>
      </c>
    </row>
    <row r="100" customFormat="false" ht="15" hidden="false" customHeight="false" outlineLevel="0" collapsed="false">
      <c r="A100" s="15"/>
      <c r="B100" s="16"/>
      <c r="C100" s="12"/>
      <c r="D100" s="12"/>
      <c r="E100" s="17"/>
      <c r="F100" s="18"/>
      <c r="G100" s="19" t="str">
        <f aca="false">IF(D100="","",IF(COUNTIF(Opsætning!$A$6:$A$15,D100)&gt;0,"Indtægt","Udgift"))</f>
        <v/>
      </c>
      <c r="H100" s="20" t="str">
        <f aca="false">IF(E100="","",IF(F100="Ja",ROUND(E100*Opsætning!$C$3/(1+Opsætning!$C$3),2),0))</f>
        <v/>
      </c>
      <c r="I100" s="20" t="str">
        <f aca="false">IF(E100="","",E100-H100)</f>
        <v/>
      </c>
      <c r="J100" s="21" t="str">
        <f aca="false">IF(A100="","",MONTH(A100))</f>
        <v/>
      </c>
      <c r="K100" s="21" t="str">
        <f aca="false">IF(A100="","",ROUNDUP(MONTH(A100)/3,0))</f>
        <v/>
      </c>
    </row>
    <row r="101" customFormat="false" ht="15" hidden="false" customHeight="false" outlineLevel="0" collapsed="false">
      <c r="A101" s="15"/>
      <c r="B101" s="16"/>
      <c r="C101" s="12"/>
      <c r="D101" s="12"/>
      <c r="E101" s="17"/>
      <c r="F101" s="18"/>
      <c r="G101" s="19" t="str">
        <f aca="false">IF(D101="","",IF(COUNTIF(Opsætning!$A$6:$A$15,D101)&gt;0,"Indtægt","Udgift"))</f>
        <v/>
      </c>
      <c r="H101" s="20" t="str">
        <f aca="false">IF(E101="","",IF(F101="Ja",ROUND(E101*Opsætning!$C$3/(1+Opsætning!$C$3),2),0))</f>
        <v/>
      </c>
      <c r="I101" s="20" t="str">
        <f aca="false">IF(E101="","",E101-H101)</f>
        <v/>
      </c>
      <c r="J101" s="21" t="str">
        <f aca="false">IF(A101="","",MONTH(A101))</f>
        <v/>
      </c>
      <c r="K101" s="21" t="str">
        <f aca="false">IF(A101="","",ROUNDUP(MONTH(A101)/3,0))</f>
        <v/>
      </c>
    </row>
    <row r="102" customFormat="false" ht="15" hidden="false" customHeight="false" outlineLevel="0" collapsed="false">
      <c r="A102" s="15"/>
      <c r="B102" s="16"/>
      <c r="C102" s="12"/>
      <c r="D102" s="12"/>
      <c r="E102" s="17"/>
      <c r="F102" s="18"/>
      <c r="G102" s="19" t="str">
        <f aca="false">IF(D102="","",IF(COUNTIF(Opsætning!$A$6:$A$15,D102)&gt;0,"Indtægt","Udgift"))</f>
        <v/>
      </c>
      <c r="H102" s="20" t="str">
        <f aca="false">IF(E102="","",IF(F102="Ja",ROUND(E102*Opsætning!$C$3/(1+Opsætning!$C$3),2),0))</f>
        <v/>
      </c>
      <c r="I102" s="20" t="str">
        <f aca="false">IF(E102="","",E102-H102)</f>
        <v/>
      </c>
      <c r="J102" s="21" t="str">
        <f aca="false">IF(A102="","",MONTH(A102))</f>
        <v/>
      </c>
      <c r="K102" s="21" t="str">
        <f aca="false">IF(A102="","",ROUNDUP(MONTH(A102)/3,0))</f>
        <v/>
      </c>
    </row>
    <row r="103" customFormat="false" ht="15" hidden="false" customHeight="false" outlineLevel="0" collapsed="false">
      <c r="A103" s="15"/>
      <c r="B103" s="16"/>
      <c r="C103" s="12"/>
      <c r="D103" s="12"/>
      <c r="E103" s="17"/>
      <c r="F103" s="18"/>
      <c r="G103" s="19" t="str">
        <f aca="false">IF(D103="","",IF(COUNTIF(Opsætning!$A$6:$A$15,D103)&gt;0,"Indtægt","Udgift"))</f>
        <v/>
      </c>
      <c r="H103" s="20" t="str">
        <f aca="false">IF(E103="","",IF(F103="Ja",ROUND(E103*Opsætning!$C$3/(1+Opsætning!$C$3),2),0))</f>
        <v/>
      </c>
      <c r="I103" s="20" t="str">
        <f aca="false">IF(E103="","",E103-H103)</f>
        <v/>
      </c>
      <c r="J103" s="21" t="str">
        <f aca="false">IF(A103="","",MONTH(A103))</f>
        <v/>
      </c>
      <c r="K103" s="21" t="str">
        <f aca="false">IF(A103="","",ROUNDUP(MONTH(A103)/3,0))</f>
        <v/>
      </c>
    </row>
    <row r="104" customFormat="false" ht="15" hidden="false" customHeight="false" outlineLevel="0" collapsed="false">
      <c r="A104" s="15"/>
      <c r="B104" s="16"/>
      <c r="C104" s="12"/>
      <c r="D104" s="12"/>
      <c r="E104" s="17"/>
      <c r="F104" s="18"/>
      <c r="G104" s="19" t="str">
        <f aca="false">IF(D104="","",IF(COUNTIF(Opsætning!$A$6:$A$15,D104)&gt;0,"Indtægt","Udgift"))</f>
        <v/>
      </c>
      <c r="H104" s="20" t="str">
        <f aca="false">IF(E104="","",IF(F104="Ja",ROUND(E104*Opsætning!$C$3/(1+Opsætning!$C$3),2),0))</f>
        <v/>
      </c>
      <c r="I104" s="20" t="str">
        <f aca="false">IF(E104="","",E104-H104)</f>
        <v/>
      </c>
      <c r="J104" s="21" t="str">
        <f aca="false">IF(A104="","",MONTH(A104))</f>
        <v/>
      </c>
      <c r="K104" s="21" t="str">
        <f aca="false">IF(A104="","",ROUNDUP(MONTH(A104)/3,0))</f>
        <v/>
      </c>
    </row>
    <row r="105" customFormat="false" ht="15" hidden="false" customHeight="false" outlineLevel="0" collapsed="false">
      <c r="A105" s="15"/>
      <c r="B105" s="16"/>
      <c r="C105" s="12"/>
      <c r="D105" s="12"/>
      <c r="E105" s="17"/>
      <c r="F105" s="18"/>
      <c r="G105" s="19" t="str">
        <f aca="false">IF(D105="","",IF(COUNTIF(Opsætning!$A$6:$A$15,D105)&gt;0,"Indtægt","Udgift"))</f>
        <v/>
      </c>
      <c r="H105" s="20" t="str">
        <f aca="false">IF(E105="","",IF(F105="Ja",ROUND(E105*Opsætning!$C$3/(1+Opsætning!$C$3),2),0))</f>
        <v/>
      </c>
      <c r="I105" s="20" t="str">
        <f aca="false">IF(E105="","",E105-H105)</f>
        <v/>
      </c>
      <c r="J105" s="21" t="str">
        <f aca="false">IF(A105="","",MONTH(A105))</f>
        <v/>
      </c>
      <c r="K105" s="21" t="str">
        <f aca="false">IF(A105="","",ROUNDUP(MONTH(A105)/3,0))</f>
        <v/>
      </c>
    </row>
    <row r="106" customFormat="false" ht="15" hidden="false" customHeight="false" outlineLevel="0" collapsed="false">
      <c r="A106" s="15"/>
      <c r="B106" s="16"/>
      <c r="C106" s="12"/>
      <c r="D106" s="12"/>
      <c r="E106" s="17"/>
      <c r="F106" s="18"/>
      <c r="G106" s="19" t="str">
        <f aca="false">IF(D106="","",IF(COUNTIF(Opsætning!$A$6:$A$15,D106)&gt;0,"Indtægt","Udgift"))</f>
        <v/>
      </c>
      <c r="H106" s="20" t="str">
        <f aca="false">IF(E106="","",IF(F106="Ja",ROUND(E106*Opsætning!$C$3/(1+Opsætning!$C$3),2),0))</f>
        <v/>
      </c>
      <c r="I106" s="20" t="str">
        <f aca="false">IF(E106="","",E106-H106)</f>
        <v/>
      </c>
      <c r="J106" s="21" t="str">
        <f aca="false">IF(A106="","",MONTH(A106))</f>
        <v/>
      </c>
      <c r="K106" s="21" t="str">
        <f aca="false">IF(A106="","",ROUNDUP(MONTH(A106)/3,0))</f>
        <v/>
      </c>
    </row>
    <row r="107" customFormat="false" ht="15" hidden="false" customHeight="false" outlineLevel="0" collapsed="false">
      <c r="A107" s="15"/>
      <c r="B107" s="16"/>
      <c r="C107" s="12"/>
      <c r="D107" s="12"/>
      <c r="E107" s="17"/>
      <c r="F107" s="18"/>
      <c r="G107" s="19" t="str">
        <f aca="false">IF(D107="","",IF(COUNTIF(Opsætning!$A$6:$A$15,D107)&gt;0,"Indtægt","Udgift"))</f>
        <v/>
      </c>
      <c r="H107" s="20" t="str">
        <f aca="false">IF(E107="","",IF(F107="Ja",ROUND(E107*Opsætning!$C$3/(1+Opsætning!$C$3),2),0))</f>
        <v/>
      </c>
      <c r="I107" s="20" t="str">
        <f aca="false">IF(E107="","",E107-H107)</f>
        <v/>
      </c>
      <c r="J107" s="21" t="str">
        <f aca="false">IF(A107="","",MONTH(A107))</f>
        <v/>
      </c>
      <c r="K107" s="21" t="str">
        <f aca="false">IF(A107="","",ROUNDUP(MONTH(A107)/3,0))</f>
        <v/>
      </c>
    </row>
    <row r="108" customFormat="false" ht="15" hidden="false" customHeight="false" outlineLevel="0" collapsed="false">
      <c r="A108" s="15"/>
      <c r="B108" s="16"/>
      <c r="C108" s="12"/>
      <c r="D108" s="12"/>
      <c r="E108" s="17"/>
      <c r="F108" s="18"/>
      <c r="G108" s="19" t="str">
        <f aca="false">IF(D108="","",IF(COUNTIF(Opsætning!$A$6:$A$15,D108)&gt;0,"Indtægt","Udgift"))</f>
        <v/>
      </c>
      <c r="H108" s="20" t="str">
        <f aca="false">IF(E108="","",IF(F108="Ja",ROUND(E108*Opsætning!$C$3/(1+Opsætning!$C$3),2),0))</f>
        <v/>
      </c>
      <c r="I108" s="20" t="str">
        <f aca="false">IF(E108="","",E108-H108)</f>
        <v/>
      </c>
      <c r="J108" s="21" t="str">
        <f aca="false">IF(A108="","",MONTH(A108))</f>
        <v/>
      </c>
      <c r="K108" s="21" t="str">
        <f aca="false">IF(A108="","",ROUNDUP(MONTH(A108)/3,0))</f>
        <v/>
      </c>
    </row>
    <row r="109" customFormat="false" ht="15" hidden="false" customHeight="false" outlineLevel="0" collapsed="false">
      <c r="A109" s="15"/>
      <c r="B109" s="16"/>
      <c r="C109" s="12"/>
      <c r="D109" s="12"/>
      <c r="E109" s="17"/>
      <c r="F109" s="18"/>
      <c r="G109" s="19" t="str">
        <f aca="false">IF(D109="","",IF(COUNTIF(Opsætning!$A$6:$A$15,D109)&gt;0,"Indtægt","Udgift"))</f>
        <v/>
      </c>
      <c r="H109" s="20" t="str">
        <f aca="false">IF(E109="","",IF(F109="Ja",ROUND(E109*Opsætning!$C$3/(1+Opsætning!$C$3),2),0))</f>
        <v/>
      </c>
      <c r="I109" s="20" t="str">
        <f aca="false">IF(E109="","",E109-H109)</f>
        <v/>
      </c>
      <c r="J109" s="21" t="str">
        <f aca="false">IF(A109="","",MONTH(A109))</f>
        <v/>
      </c>
      <c r="K109" s="21" t="str">
        <f aca="false">IF(A109="","",ROUNDUP(MONTH(A109)/3,0))</f>
        <v/>
      </c>
    </row>
    <row r="110" customFormat="false" ht="15" hidden="false" customHeight="false" outlineLevel="0" collapsed="false">
      <c r="A110" s="15"/>
      <c r="B110" s="16"/>
      <c r="C110" s="12"/>
      <c r="D110" s="12"/>
      <c r="E110" s="17"/>
      <c r="F110" s="18"/>
      <c r="G110" s="19" t="str">
        <f aca="false">IF(D110="","",IF(COUNTIF(Opsætning!$A$6:$A$15,D110)&gt;0,"Indtægt","Udgift"))</f>
        <v/>
      </c>
      <c r="H110" s="20" t="str">
        <f aca="false">IF(E110="","",IF(F110="Ja",ROUND(E110*Opsætning!$C$3/(1+Opsætning!$C$3),2),0))</f>
        <v/>
      </c>
      <c r="I110" s="20" t="str">
        <f aca="false">IF(E110="","",E110-H110)</f>
        <v/>
      </c>
      <c r="J110" s="21" t="str">
        <f aca="false">IF(A110="","",MONTH(A110))</f>
        <v/>
      </c>
      <c r="K110" s="21" t="str">
        <f aca="false">IF(A110="","",ROUNDUP(MONTH(A110)/3,0))</f>
        <v/>
      </c>
    </row>
    <row r="111" customFormat="false" ht="15" hidden="false" customHeight="false" outlineLevel="0" collapsed="false">
      <c r="A111" s="15"/>
      <c r="B111" s="16"/>
      <c r="C111" s="12"/>
      <c r="D111" s="12"/>
      <c r="E111" s="17"/>
      <c r="F111" s="18"/>
      <c r="G111" s="19" t="str">
        <f aca="false">IF(D111="","",IF(COUNTIF(Opsætning!$A$6:$A$15,D111)&gt;0,"Indtægt","Udgift"))</f>
        <v/>
      </c>
      <c r="H111" s="20" t="str">
        <f aca="false">IF(E111="","",IF(F111="Ja",ROUND(E111*Opsætning!$C$3/(1+Opsætning!$C$3),2),0))</f>
        <v/>
      </c>
      <c r="I111" s="20" t="str">
        <f aca="false">IF(E111="","",E111-H111)</f>
        <v/>
      </c>
      <c r="J111" s="21" t="str">
        <f aca="false">IF(A111="","",MONTH(A111))</f>
        <v/>
      </c>
      <c r="K111" s="21" t="str">
        <f aca="false">IF(A111="","",ROUNDUP(MONTH(A111)/3,0))</f>
        <v/>
      </c>
    </row>
    <row r="112" customFormat="false" ht="15" hidden="false" customHeight="false" outlineLevel="0" collapsed="false">
      <c r="A112" s="15"/>
      <c r="B112" s="16"/>
      <c r="C112" s="12"/>
      <c r="D112" s="12"/>
      <c r="E112" s="17"/>
      <c r="F112" s="18"/>
      <c r="G112" s="19" t="str">
        <f aca="false">IF(D112="","",IF(COUNTIF(Opsætning!$A$6:$A$15,D112)&gt;0,"Indtægt","Udgift"))</f>
        <v/>
      </c>
      <c r="H112" s="20" t="str">
        <f aca="false">IF(E112="","",IF(F112="Ja",ROUND(E112*Opsætning!$C$3/(1+Opsætning!$C$3),2),0))</f>
        <v/>
      </c>
      <c r="I112" s="20" t="str">
        <f aca="false">IF(E112="","",E112-H112)</f>
        <v/>
      </c>
      <c r="J112" s="21" t="str">
        <f aca="false">IF(A112="","",MONTH(A112))</f>
        <v/>
      </c>
      <c r="K112" s="21" t="str">
        <f aca="false">IF(A112="","",ROUNDUP(MONTH(A112)/3,0))</f>
        <v/>
      </c>
    </row>
    <row r="113" customFormat="false" ht="15" hidden="false" customHeight="false" outlineLevel="0" collapsed="false">
      <c r="A113" s="15"/>
      <c r="B113" s="16"/>
      <c r="C113" s="12"/>
      <c r="D113" s="12"/>
      <c r="E113" s="17"/>
      <c r="F113" s="18"/>
      <c r="G113" s="19" t="str">
        <f aca="false">IF(D113="","",IF(COUNTIF(Opsætning!$A$6:$A$15,D113)&gt;0,"Indtægt","Udgift"))</f>
        <v/>
      </c>
      <c r="H113" s="20" t="str">
        <f aca="false">IF(E113="","",IF(F113="Ja",ROUND(E113*Opsætning!$C$3/(1+Opsætning!$C$3),2),0))</f>
        <v/>
      </c>
      <c r="I113" s="20" t="str">
        <f aca="false">IF(E113="","",E113-H113)</f>
        <v/>
      </c>
      <c r="J113" s="21" t="str">
        <f aca="false">IF(A113="","",MONTH(A113))</f>
        <v/>
      </c>
      <c r="K113" s="21" t="str">
        <f aca="false">IF(A113="","",ROUNDUP(MONTH(A113)/3,0))</f>
        <v/>
      </c>
    </row>
    <row r="114" customFormat="false" ht="15" hidden="false" customHeight="false" outlineLevel="0" collapsed="false">
      <c r="A114" s="15"/>
      <c r="B114" s="16"/>
      <c r="C114" s="12"/>
      <c r="D114" s="12"/>
      <c r="E114" s="17"/>
      <c r="F114" s="18"/>
      <c r="G114" s="19" t="str">
        <f aca="false">IF(D114="","",IF(COUNTIF(Opsætning!$A$6:$A$15,D114)&gt;0,"Indtægt","Udgift"))</f>
        <v/>
      </c>
      <c r="H114" s="20" t="str">
        <f aca="false">IF(E114="","",IF(F114="Ja",ROUND(E114*Opsætning!$C$3/(1+Opsætning!$C$3),2),0))</f>
        <v/>
      </c>
      <c r="I114" s="20" t="str">
        <f aca="false">IF(E114="","",E114-H114)</f>
        <v/>
      </c>
      <c r="J114" s="21" t="str">
        <f aca="false">IF(A114="","",MONTH(A114))</f>
        <v/>
      </c>
      <c r="K114" s="21" t="str">
        <f aca="false">IF(A114="","",ROUNDUP(MONTH(A114)/3,0))</f>
        <v/>
      </c>
    </row>
    <row r="115" customFormat="false" ht="15" hidden="false" customHeight="false" outlineLevel="0" collapsed="false">
      <c r="A115" s="15"/>
      <c r="B115" s="16"/>
      <c r="C115" s="12"/>
      <c r="D115" s="12"/>
      <c r="E115" s="17"/>
      <c r="F115" s="18"/>
      <c r="G115" s="19" t="str">
        <f aca="false">IF(D115="","",IF(COUNTIF(Opsætning!$A$6:$A$15,D115)&gt;0,"Indtægt","Udgift"))</f>
        <v/>
      </c>
      <c r="H115" s="20" t="str">
        <f aca="false">IF(E115="","",IF(F115="Ja",ROUND(E115*Opsætning!$C$3/(1+Opsætning!$C$3),2),0))</f>
        <v/>
      </c>
      <c r="I115" s="20" t="str">
        <f aca="false">IF(E115="","",E115-H115)</f>
        <v/>
      </c>
      <c r="J115" s="21" t="str">
        <f aca="false">IF(A115="","",MONTH(A115))</f>
        <v/>
      </c>
      <c r="K115" s="21" t="str">
        <f aca="false">IF(A115="","",ROUNDUP(MONTH(A115)/3,0))</f>
        <v/>
      </c>
    </row>
    <row r="116" customFormat="false" ht="15" hidden="false" customHeight="false" outlineLevel="0" collapsed="false">
      <c r="A116" s="15"/>
      <c r="B116" s="16"/>
      <c r="C116" s="12"/>
      <c r="D116" s="12"/>
      <c r="E116" s="17"/>
      <c r="F116" s="18"/>
      <c r="G116" s="19" t="str">
        <f aca="false">IF(D116="","",IF(COUNTIF(Opsætning!$A$6:$A$15,D116)&gt;0,"Indtægt","Udgift"))</f>
        <v/>
      </c>
      <c r="H116" s="20" t="str">
        <f aca="false">IF(E116="","",IF(F116="Ja",ROUND(E116*Opsætning!$C$3/(1+Opsætning!$C$3),2),0))</f>
        <v/>
      </c>
      <c r="I116" s="20" t="str">
        <f aca="false">IF(E116="","",E116-H116)</f>
        <v/>
      </c>
      <c r="J116" s="21" t="str">
        <f aca="false">IF(A116="","",MONTH(A116))</f>
        <v/>
      </c>
      <c r="K116" s="21" t="str">
        <f aca="false">IF(A116="","",ROUNDUP(MONTH(A116)/3,0))</f>
        <v/>
      </c>
    </row>
    <row r="117" customFormat="false" ht="15" hidden="false" customHeight="false" outlineLevel="0" collapsed="false">
      <c r="A117" s="15"/>
      <c r="B117" s="16"/>
      <c r="C117" s="12"/>
      <c r="D117" s="12"/>
      <c r="E117" s="17"/>
      <c r="F117" s="18"/>
      <c r="G117" s="19" t="str">
        <f aca="false">IF(D117="","",IF(COUNTIF(Opsætning!$A$6:$A$15,D117)&gt;0,"Indtægt","Udgift"))</f>
        <v/>
      </c>
      <c r="H117" s="20" t="str">
        <f aca="false">IF(E117="","",IF(F117="Ja",ROUND(E117*Opsætning!$C$3/(1+Opsætning!$C$3),2),0))</f>
        <v/>
      </c>
      <c r="I117" s="20" t="str">
        <f aca="false">IF(E117="","",E117-H117)</f>
        <v/>
      </c>
      <c r="J117" s="21" t="str">
        <f aca="false">IF(A117="","",MONTH(A117))</f>
        <v/>
      </c>
      <c r="K117" s="21" t="str">
        <f aca="false">IF(A117="","",ROUNDUP(MONTH(A117)/3,0))</f>
        <v/>
      </c>
    </row>
    <row r="118" customFormat="false" ht="15" hidden="false" customHeight="false" outlineLevel="0" collapsed="false">
      <c r="A118" s="15"/>
      <c r="B118" s="16"/>
      <c r="C118" s="12"/>
      <c r="D118" s="12"/>
      <c r="E118" s="17"/>
      <c r="F118" s="18"/>
      <c r="G118" s="19" t="str">
        <f aca="false">IF(D118="","",IF(COUNTIF(Opsætning!$A$6:$A$15,D118)&gt;0,"Indtægt","Udgift"))</f>
        <v/>
      </c>
      <c r="H118" s="20" t="str">
        <f aca="false">IF(E118="","",IF(F118="Ja",ROUND(E118*Opsætning!$C$3/(1+Opsætning!$C$3),2),0))</f>
        <v/>
      </c>
      <c r="I118" s="20" t="str">
        <f aca="false">IF(E118="","",E118-H118)</f>
        <v/>
      </c>
      <c r="J118" s="21" t="str">
        <f aca="false">IF(A118="","",MONTH(A118))</f>
        <v/>
      </c>
      <c r="K118" s="21" t="str">
        <f aca="false">IF(A118="","",ROUNDUP(MONTH(A118)/3,0))</f>
        <v/>
      </c>
    </row>
    <row r="119" customFormat="false" ht="15" hidden="false" customHeight="false" outlineLevel="0" collapsed="false">
      <c r="A119" s="15"/>
      <c r="B119" s="16"/>
      <c r="C119" s="12"/>
      <c r="D119" s="12"/>
      <c r="E119" s="17"/>
      <c r="F119" s="18"/>
      <c r="G119" s="19" t="str">
        <f aca="false">IF(D119="","",IF(COUNTIF(Opsætning!$A$6:$A$15,D119)&gt;0,"Indtægt","Udgift"))</f>
        <v/>
      </c>
      <c r="H119" s="20" t="str">
        <f aca="false">IF(E119="","",IF(F119="Ja",ROUND(E119*Opsætning!$C$3/(1+Opsætning!$C$3),2),0))</f>
        <v/>
      </c>
      <c r="I119" s="20" t="str">
        <f aca="false">IF(E119="","",E119-H119)</f>
        <v/>
      </c>
      <c r="J119" s="21" t="str">
        <f aca="false">IF(A119="","",MONTH(A119))</f>
        <v/>
      </c>
      <c r="K119" s="21" t="str">
        <f aca="false">IF(A119="","",ROUNDUP(MONTH(A119)/3,0))</f>
        <v/>
      </c>
    </row>
    <row r="120" customFormat="false" ht="15" hidden="false" customHeight="false" outlineLevel="0" collapsed="false">
      <c r="A120" s="15"/>
      <c r="B120" s="16"/>
      <c r="C120" s="12"/>
      <c r="D120" s="12"/>
      <c r="E120" s="17"/>
      <c r="F120" s="18"/>
      <c r="G120" s="19" t="str">
        <f aca="false">IF(D120="","",IF(COUNTIF(Opsætning!$A$6:$A$15,D120)&gt;0,"Indtægt","Udgift"))</f>
        <v/>
      </c>
      <c r="H120" s="20" t="str">
        <f aca="false">IF(E120="","",IF(F120="Ja",ROUND(E120*Opsætning!$C$3/(1+Opsætning!$C$3),2),0))</f>
        <v/>
      </c>
      <c r="I120" s="20" t="str">
        <f aca="false">IF(E120="","",E120-H120)</f>
        <v/>
      </c>
      <c r="J120" s="21" t="str">
        <f aca="false">IF(A120="","",MONTH(A120))</f>
        <v/>
      </c>
      <c r="K120" s="21" t="str">
        <f aca="false">IF(A120="","",ROUNDUP(MONTH(A120)/3,0))</f>
        <v/>
      </c>
    </row>
    <row r="121" customFormat="false" ht="15" hidden="false" customHeight="false" outlineLevel="0" collapsed="false">
      <c r="A121" s="15"/>
      <c r="B121" s="16"/>
      <c r="C121" s="12"/>
      <c r="D121" s="12"/>
      <c r="E121" s="17"/>
      <c r="F121" s="18"/>
      <c r="G121" s="19" t="str">
        <f aca="false">IF(D121="","",IF(COUNTIF(Opsætning!$A$6:$A$15,D121)&gt;0,"Indtægt","Udgift"))</f>
        <v/>
      </c>
      <c r="H121" s="20" t="str">
        <f aca="false">IF(E121="","",IF(F121="Ja",ROUND(E121*Opsætning!$C$3/(1+Opsætning!$C$3),2),0))</f>
        <v/>
      </c>
      <c r="I121" s="20" t="str">
        <f aca="false">IF(E121="","",E121-H121)</f>
        <v/>
      </c>
      <c r="J121" s="21" t="str">
        <f aca="false">IF(A121="","",MONTH(A121))</f>
        <v/>
      </c>
      <c r="K121" s="21" t="str">
        <f aca="false">IF(A121="","",ROUNDUP(MONTH(A121)/3,0))</f>
        <v/>
      </c>
    </row>
    <row r="122" customFormat="false" ht="15" hidden="false" customHeight="false" outlineLevel="0" collapsed="false">
      <c r="A122" s="15"/>
      <c r="B122" s="16"/>
      <c r="C122" s="12"/>
      <c r="D122" s="12"/>
      <c r="E122" s="17"/>
      <c r="F122" s="18"/>
      <c r="G122" s="19" t="str">
        <f aca="false">IF(D122="","",IF(COUNTIF(Opsætning!$A$6:$A$15,D122)&gt;0,"Indtægt","Udgift"))</f>
        <v/>
      </c>
      <c r="H122" s="20" t="str">
        <f aca="false">IF(E122="","",IF(F122="Ja",ROUND(E122*Opsætning!$C$3/(1+Opsætning!$C$3),2),0))</f>
        <v/>
      </c>
      <c r="I122" s="20" t="str">
        <f aca="false">IF(E122="","",E122-H122)</f>
        <v/>
      </c>
      <c r="J122" s="21" t="str">
        <f aca="false">IF(A122="","",MONTH(A122))</f>
        <v/>
      </c>
      <c r="K122" s="21" t="str">
        <f aca="false">IF(A122="","",ROUNDUP(MONTH(A122)/3,0))</f>
        <v/>
      </c>
    </row>
    <row r="123" customFormat="false" ht="15" hidden="false" customHeight="false" outlineLevel="0" collapsed="false">
      <c r="A123" s="15"/>
      <c r="B123" s="16"/>
      <c r="C123" s="12"/>
      <c r="D123" s="12"/>
      <c r="E123" s="17"/>
      <c r="F123" s="18"/>
      <c r="G123" s="19" t="str">
        <f aca="false">IF(D123="","",IF(COUNTIF(Opsætning!$A$6:$A$15,D123)&gt;0,"Indtægt","Udgift"))</f>
        <v/>
      </c>
      <c r="H123" s="20" t="str">
        <f aca="false">IF(E123="","",IF(F123="Ja",ROUND(E123*Opsætning!$C$3/(1+Opsætning!$C$3),2),0))</f>
        <v/>
      </c>
      <c r="I123" s="20" t="str">
        <f aca="false">IF(E123="","",E123-H123)</f>
        <v/>
      </c>
      <c r="J123" s="21" t="str">
        <f aca="false">IF(A123="","",MONTH(A123))</f>
        <v/>
      </c>
      <c r="K123" s="21" t="str">
        <f aca="false">IF(A123="","",ROUNDUP(MONTH(A123)/3,0))</f>
        <v/>
      </c>
    </row>
    <row r="124" customFormat="false" ht="15" hidden="false" customHeight="false" outlineLevel="0" collapsed="false">
      <c r="A124" s="15"/>
      <c r="B124" s="16"/>
      <c r="C124" s="12"/>
      <c r="D124" s="12"/>
      <c r="E124" s="17"/>
      <c r="F124" s="18"/>
      <c r="G124" s="19" t="str">
        <f aca="false">IF(D124="","",IF(COUNTIF(Opsætning!$A$6:$A$15,D124)&gt;0,"Indtægt","Udgift"))</f>
        <v/>
      </c>
      <c r="H124" s="20" t="str">
        <f aca="false">IF(E124="","",IF(F124="Ja",ROUND(E124*Opsætning!$C$3/(1+Opsætning!$C$3),2),0))</f>
        <v/>
      </c>
      <c r="I124" s="20" t="str">
        <f aca="false">IF(E124="","",E124-H124)</f>
        <v/>
      </c>
      <c r="J124" s="21" t="str">
        <f aca="false">IF(A124="","",MONTH(A124))</f>
        <v/>
      </c>
      <c r="K124" s="21" t="str">
        <f aca="false">IF(A124="","",ROUNDUP(MONTH(A124)/3,0))</f>
        <v/>
      </c>
    </row>
    <row r="125" customFormat="false" ht="15" hidden="false" customHeight="false" outlineLevel="0" collapsed="false">
      <c r="A125" s="15"/>
      <c r="B125" s="16"/>
      <c r="C125" s="12"/>
      <c r="D125" s="12"/>
      <c r="E125" s="17"/>
      <c r="F125" s="18"/>
      <c r="G125" s="19" t="str">
        <f aca="false">IF(D125="","",IF(COUNTIF(Opsætning!$A$6:$A$15,D125)&gt;0,"Indtægt","Udgift"))</f>
        <v/>
      </c>
      <c r="H125" s="20" t="str">
        <f aca="false">IF(E125="","",IF(F125="Ja",ROUND(E125*Opsætning!$C$3/(1+Opsætning!$C$3),2),0))</f>
        <v/>
      </c>
      <c r="I125" s="20" t="str">
        <f aca="false">IF(E125="","",E125-H125)</f>
        <v/>
      </c>
      <c r="J125" s="21" t="str">
        <f aca="false">IF(A125="","",MONTH(A125))</f>
        <v/>
      </c>
      <c r="K125" s="21" t="str">
        <f aca="false">IF(A125="","",ROUNDUP(MONTH(A125)/3,0))</f>
        <v/>
      </c>
    </row>
    <row r="126" customFormat="false" ht="15" hidden="false" customHeight="false" outlineLevel="0" collapsed="false">
      <c r="A126" s="15"/>
      <c r="B126" s="16"/>
      <c r="C126" s="12"/>
      <c r="D126" s="12"/>
      <c r="E126" s="17"/>
      <c r="F126" s="18"/>
      <c r="G126" s="19" t="str">
        <f aca="false">IF(D126="","",IF(COUNTIF(Opsætning!$A$6:$A$15,D126)&gt;0,"Indtægt","Udgift"))</f>
        <v/>
      </c>
      <c r="H126" s="20" t="str">
        <f aca="false">IF(E126="","",IF(F126="Ja",ROUND(E126*Opsætning!$C$3/(1+Opsætning!$C$3),2),0))</f>
        <v/>
      </c>
      <c r="I126" s="20" t="str">
        <f aca="false">IF(E126="","",E126-H126)</f>
        <v/>
      </c>
      <c r="J126" s="21" t="str">
        <f aca="false">IF(A126="","",MONTH(A126))</f>
        <v/>
      </c>
      <c r="K126" s="21" t="str">
        <f aca="false">IF(A126="","",ROUNDUP(MONTH(A126)/3,0))</f>
        <v/>
      </c>
    </row>
    <row r="127" customFormat="false" ht="15" hidden="false" customHeight="false" outlineLevel="0" collapsed="false">
      <c r="A127" s="15"/>
      <c r="B127" s="16"/>
      <c r="C127" s="12"/>
      <c r="D127" s="12"/>
      <c r="E127" s="17"/>
      <c r="F127" s="18"/>
      <c r="G127" s="19" t="str">
        <f aca="false">IF(D127="","",IF(COUNTIF(Opsætning!$A$6:$A$15,D127)&gt;0,"Indtægt","Udgift"))</f>
        <v/>
      </c>
      <c r="H127" s="20" t="str">
        <f aca="false">IF(E127="","",IF(F127="Ja",ROUND(E127*Opsætning!$C$3/(1+Opsætning!$C$3),2),0))</f>
        <v/>
      </c>
      <c r="I127" s="20" t="str">
        <f aca="false">IF(E127="","",E127-H127)</f>
        <v/>
      </c>
      <c r="J127" s="21" t="str">
        <f aca="false">IF(A127="","",MONTH(A127))</f>
        <v/>
      </c>
      <c r="K127" s="21" t="str">
        <f aca="false">IF(A127="","",ROUNDUP(MONTH(A127)/3,0))</f>
        <v/>
      </c>
    </row>
    <row r="128" customFormat="false" ht="15" hidden="false" customHeight="false" outlineLevel="0" collapsed="false">
      <c r="A128" s="15"/>
      <c r="B128" s="16"/>
      <c r="C128" s="12"/>
      <c r="D128" s="12"/>
      <c r="E128" s="17"/>
      <c r="F128" s="18"/>
      <c r="G128" s="19" t="str">
        <f aca="false">IF(D128="","",IF(COUNTIF(Opsætning!$A$6:$A$15,D128)&gt;0,"Indtægt","Udgift"))</f>
        <v/>
      </c>
      <c r="H128" s="20" t="str">
        <f aca="false">IF(E128="","",IF(F128="Ja",ROUND(E128*Opsætning!$C$3/(1+Opsætning!$C$3),2),0))</f>
        <v/>
      </c>
      <c r="I128" s="20" t="str">
        <f aca="false">IF(E128="","",E128-H128)</f>
        <v/>
      </c>
      <c r="J128" s="21" t="str">
        <f aca="false">IF(A128="","",MONTH(A128))</f>
        <v/>
      </c>
      <c r="K128" s="21" t="str">
        <f aca="false">IF(A128="","",ROUNDUP(MONTH(A128)/3,0))</f>
        <v/>
      </c>
    </row>
    <row r="129" customFormat="false" ht="15" hidden="false" customHeight="false" outlineLevel="0" collapsed="false">
      <c r="A129" s="15"/>
      <c r="B129" s="16"/>
      <c r="C129" s="12"/>
      <c r="D129" s="12"/>
      <c r="E129" s="17"/>
      <c r="F129" s="18"/>
      <c r="G129" s="19" t="str">
        <f aca="false">IF(D129="","",IF(COUNTIF(Opsætning!$A$6:$A$15,D129)&gt;0,"Indtægt","Udgift"))</f>
        <v/>
      </c>
      <c r="H129" s="20" t="str">
        <f aca="false">IF(E129="","",IF(F129="Ja",ROUND(E129*Opsætning!$C$3/(1+Opsætning!$C$3),2),0))</f>
        <v/>
      </c>
      <c r="I129" s="20" t="str">
        <f aca="false">IF(E129="","",E129-H129)</f>
        <v/>
      </c>
      <c r="J129" s="21" t="str">
        <f aca="false">IF(A129="","",MONTH(A129))</f>
        <v/>
      </c>
      <c r="K129" s="21" t="str">
        <f aca="false">IF(A129="","",ROUNDUP(MONTH(A129)/3,0))</f>
        <v/>
      </c>
    </row>
    <row r="130" customFormat="false" ht="15" hidden="false" customHeight="false" outlineLevel="0" collapsed="false">
      <c r="A130" s="15"/>
      <c r="B130" s="16"/>
      <c r="C130" s="12"/>
      <c r="D130" s="12"/>
      <c r="E130" s="17"/>
      <c r="F130" s="18"/>
      <c r="G130" s="19" t="str">
        <f aca="false">IF(D130="","",IF(COUNTIF(Opsætning!$A$6:$A$15,D130)&gt;0,"Indtægt","Udgift"))</f>
        <v/>
      </c>
      <c r="H130" s="20" t="str">
        <f aca="false">IF(E130="","",IF(F130="Ja",ROUND(E130*Opsætning!$C$3/(1+Opsætning!$C$3),2),0))</f>
        <v/>
      </c>
      <c r="I130" s="20" t="str">
        <f aca="false">IF(E130="","",E130-H130)</f>
        <v/>
      </c>
      <c r="J130" s="21" t="str">
        <f aca="false">IF(A130="","",MONTH(A130))</f>
        <v/>
      </c>
      <c r="K130" s="21" t="str">
        <f aca="false">IF(A130="","",ROUNDUP(MONTH(A130)/3,0))</f>
        <v/>
      </c>
    </row>
    <row r="131" customFormat="false" ht="15" hidden="false" customHeight="false" outlineLevel="0" collapsed="false">
      <c r="A131" s="15"/>
      <c r="B131" s="16"/>
      <c r="C131" s="12"/>
      <c r="D131" s="12"/>
      <c r="E131" s="17"/>
      <c r="F131" s="18"/>
      <c r="G131" s="19" t="str">
        <f aca="false">IF(D131="","",IF(COUNTIF(Opsætning!$A$6:$A$15,D131)&gt;0,"Indtægt","Udgift"))</f>
        <v/>
      </c>
      <c r="H131" s="20" t="str">
        <f aca="false">IF(E131="","",IF(F131="Ja",ROUND(E131*Opsætning!$C$3/(1+Opsætning!$C$3),2),0))</f>
        <v/>
      </c>
      <c r="I131" s="20" t="str">
        <f aca="false">IF(E131="","",E131-H131)</f>
        <v/>
      </c>
      <c r="J131" s="21" t="str">
        <f aca="false">IF(A131="","",MONTH(A131))</f>
        <v/>
      </c>
      <c r="K131" s="21" t="str">
        <f aca="false">IF(A131="","",ROUNDUP(MONTH(A131)/3,0))</f>
        <v/>
      </c>
    </row>
    <row r="132" customFormat="false" ht="15" hidden="false" customHeight="false" outlineLevel="0" collapsed="false">
      <c r="A132" s="15"/>
      <c r="B132" s="16"/>
      <c r="C132" s="12"/>
      <c r="D132" s="12"/>
      <c r="E132" s="17"/>
      <c r="F132" s="18"/>
      <c r="G132" s="19" t="str">
        <f aca="false">IF(D132="","",IF(COUNTIF(Opsætning!$A$6:$A$15,D132)&gt;0,"Indtægt","Udgift"))</f>
        <v/>
      </c>
      <c r="H132" s="20" t="str">
        <f aca="false">IF(E132="","",IF(F132="Ja",ROUND(E132*Opsætning!$C$3/(1+Opsætning!$C$3),2),0))</f>
        <v/>
      </c>
      <c r="I132" s="20" t="str">
        <f aca="false">IF(E132="","",E132-H132)</f>
        <v/>
      </c>
      <c r="J132" s="21" t="str">
        <f aca="false">IF(A132="","",MONTH(A132))</f>
        <v/>
      </c>
      <c r="K132" s="21" t="str">
        <f aca="false">IF(A132="","",ROUNDUP(MONTH(A132)/3,0))</f>
        <v/>
      </c>
    </row>
    <row r="133" customFormat="false" ht="15" hidden="false" customHeight="false" outlineLevel="0" collapsed="false">
      <c r="A133" s="15"/>
      <c r="B133" s="16"/>
      <c r="C133" s="12"/>
      <c r="D133" s="12"/>
      <c r="E133" s="17"/>
      <c r="F133" s="18"/>
      <c r="G133" s="19" t="str">
        <f aca="false">IF(D133="","",IF(COUNTIF(Opsætning!$A$6:$A$15,D133)&gt;0,"Indtægt","Udgift"))</f>
        <v/>
      </c>
      <c r="H133" s="20" t="str">
        <f aca="false">IF(E133="","",IF(F133="Ja",ROUND(E133*Opsætning!$C$3/(1+Opsætning!$C$3),2),0))</f>
        <v/>
      </c>
      <c r="I133" s="20" t="str">
        <f aca="false">IF(E133="","",E133-H133)</f>
        <v/>
      </c>
      <c r="J133" s="21" t="str">
        <f aca="false">IF(A133="","",MONTH(A133))</f>
        <v/>
      </c>
      <c r="K133" s="21" t="str">
        <f aca="false">IF(A133="","",ROUNDUP(MONTH(A133)/3,0))</f>
        <v/>
      </c>
    </row>
    <row r="134" customFormat="false" ht="15" hidden="false" customHeight="false" outlineLevel="0" collapsed="false">
      <c r="A134" s="15"/>
      <c r="B134" s="16"/>
      <c r="C134" s="12"/>
      <c r="D134" s="12"/>
      <c r="E134" s="17"/>
      <c r="F134" s="18"/>
      <c r="G134" s="19" t="str">
        <f aca="false">IF(D134="","",IF(COUNTIF(Opsætning!$A$6:$A$15,D134)&gt;0,"Indtægt","Udgift"))</f>
        <v/>
      </c>
      <c r="H134" s="20" t="str">
        <f aca="false">IF(E134="","",IF(F134="Ja",ROUND(E134*Opsætning!$C$3/(1+Opsætning!$C$3),2),0))</f>
        <v/>
      </c>
      <c r="I134" s="20" t="str">
        <f aca="false">IF(E134="","",E134-H134)</f>
        <v/>
      </c>
      <c r="J134" s="21" t="str">
        <f aca="false">IF(A134="","",MONTH(A134))</f>
        <v/>
      </c>
      <c r="K134" s="21" t="str">
        <f aca="false">IF(A134="","",ROUNDUP(MONTH(A134)/3,0))</f>
        <v/>
      </c>
    </row>
    <row r="135" customFormat="false" ht="15" hidden="false" customHeight="false" outlineLevel="0" collapsed="false">
      <c r="A135" s="15"/>
      <c r="B135" s="16"/>
      <c r="C135" s="12"/>
      <c r="D135" s="12"/>
      <c r="E135" s="17"/>
      <c r="F135" s="18"/>
      <c r="G135" s="19" t="str">
        <f aca="false">IF(D135="","",IF(COUNTIF(Opsætning!$A$6:$A$15,D135)&gt;0,"Indtægt","Udgift"))</f>
        <v/>
      </c>
      <c r="H135" s="20" t="str">
        <f aca="false">IF(E135="","",IF(F135="Ja",ROUND(E135*Opsætning!$C$3/(1+Opsætning!$C$3),2),0))</f>
        <v/>
      </c>
      <c r="I135" s="20" t="str">
        <f aca="false">IF(E135="","",E135-H135)</f>
        <v/>
      </c>
      <c r="J135" s="21" t="str">
        <f aca="false">IF(A135="","",MONTH(A135))</f>
        <v/>
      </c>
      <c r="K135" s="21" t="str">
        <f aca="false">IF(A135="","",ROUNDUP(MONTH(A135)/3,0))</f>
        <v/>
      </c>
    </row>
    <row r="136" customFormat="false" ht="15" hidden="false" customHeight="false" outlineLevel="0" collapsed="false">
      <c r="A136" s="15"/>
      <c r="B136" s="16"/>
      <c r="C136" s="12"/>
      <c r="D136" s="12"/>
      <c r="E136" s="17"/>
      <c r="F136" s="18"/>
      <c r="G136" s="19" t="str">
        <f aca="false">IF(D136="","",IF(COUNTIF(Opsætning!$A$6:$A$15,D136)&gt;0,"Indtægt","Udgift"))</f>
        <v/>
      </c>
      <c r="H136" s="20" t="str">
        <f aca="false">IF(E136="","",IF(F136="Ja",ROUND(E136*Opsætning!$C$3/(1+Opsætning!$C$3),2),0))</f>
        <v/>
      </c>
      <c r="I136" s="20" t="str">
        <f aca="false">IF(E136="","",E136-H136)</f>
        <v/>
      </c>
      <c r="J136" s="21" t="str">
        <f aca="false">IF(A136="","",MONTH(A136))</f>
        <v/>
      </c>
      <c r="K136" s="21" t="str">
        <f aca="false">IF(A136="","",ROUNDUP(MONTH(A136)/3,0))</f>
        <v/>
      </c>
    </row>
    <row r="137" customFormat="false" ht="15" hidden="false" customHeight="false" outlineLevel="0" collapsed="false">
      <c r="A137" s="15"/>
      <c r="B137" s="16"/>
      <c r="C137" s="12"/>
      <c r="D137" s="12"/>
      <c r="E137" s="17"/>
      <c r="F137" s="18"/>
      <c r="G137" s="19" t="str">
        <f aca="false">IF(D137="","",IF(COUNTIF(Opsætning!$A$6:$A$15,D137)&gt;0,"Indtægt","Udgift"))</f>
        <v/>
      </c>
      <c r="H137" s="20" t="str">
        <f aca="false">IF(E137="","",IF(F137="Ja",ROUND(E137*Opsætning!$C$3/(1+Opsætning!$C$3),2),0))</f>
        <v/>
      </c>
      <c r="I137" s="20" t="str">
        <f aca="false">IF(E137="","",E137-H137)</f>
        <v/>
      </c>
      <c r="J137" s="21" t="str">
        <f aca="false">IF(A137="","",MONTH(A137))</f>
        <v/>
      </c>
      <c r="K137" s="21" t="str">
        <f aca="false">IF(A137="","",ROUNDUP(MONTH(A137)/3,0))</f>
        <v/>
      </c>
    </row>
    <row r="138" customFormat="false" ht="15" hidden="false" customHeight="false" outlineLevel="0" collapsed="false">
      <c r="A138" s="15"/>
      <c r="B138" s="16"/>
      <c r="C138" s="12"/>
      <c r="D138" s="12"/>
      <c r="E138" s="17"/>
      <c r="F138" s="18"/>
      <c r="G138" s="19" t="str">
        <f aca="false">IF(D138="","",IF(COUNTIF(Opsætning!$A$6:$A$15,D138)&gt;0,"Indtægt","Udgift"))</f>
        <v/>
      </c>
      <c r="H138" s="20" t="str">
        <f aca="false">IF(E138="","",IF(F138="Ja",ROUND(E138*Opsætning!$C$3/(1+Opsætning!$C$3),2),0))</f>
        <v/>
      </c>
      <c r="I138" s="20" t="str">
        <f aca="false">IF(E138="","",E138-H138)</f>
        <v/>
      </c>
      <c r="J138" s="21" t="str">
        <f aca="false">IF(A138="","",MONTH(A138))</f>
        <v/>
      </c>
      <c r="K138" s="21" t="str">
        <f aca="false">IF(A138="","",ROUNDUP(MONTH(A138)/3,0))</f>
        <v/>
      </c>
    </row>
    <row r="139" customFormat="false" ht="15" hidden="false" customHeight="false" outlineLevel="0" collapsed="false">
      <c r="A139" s="15"/>
      <c r="B139" s="16"/>
      <c r="C139" s="12"/>
      <c r="D139" s="12"/>
      <c r="E139" s="17"/>
      <c r="F139" s="18"/>
      <c r="G139" s="19" t="str">
        <f aca="false">IF(D139="","",IF(COUNTIF(Opsætning!$A$6:$A$15,D139)&gt;0,"Indtægt","Udgift"))</f>
        <v/>
      </c>
      <c r="H139" s="20" t="str">
        <f aca="false">IF(E139="","",IF(F139="Ja",ROUND(E139*Opsætning!$C$3/(1+Opsætning!$C$3),2),0))</f>
        <v/>
      </c>
      <c r="I139" s="20" t="str">
        <f aca="false">IF(E139="","",E139-H139)</f>
        <v/>
      </c>
      <c r="J139" s="21" t="str">
        <f aca="false">IF(A139="","",MONTH(A139))</f>
        <v/>
      </c>
      <c r="K139" s="21" t="str">
        <f aca="false">IF(A139="","",ROUNDUP(MONTH(A139)/3,0))</f>
        <v/>
      </c>
    </row>
    <row r="140" customFormat="false" ht="15" hidden="false" customHeight="false" outlineLevel="0" collapsed="false">
      <c r="A140" s="15"/>
      <c r="B140" s="16"/>
      <c r="C140" s="12"/>
      <c r="D140" s="12"/>
      <c r="E140" s="17"/>
      <c r="F140" s="18"/>
      <c r="G140" s="19" t="str">
        <f aca="false">IF(D140="","",IF(COUNTIF(Opsætning!$A$6:$A$15,D140)&gt;0,"Indtægt","Udgift"))</f>
        <v/>
      </c>
      <c r="H140" s="20" t="str">
        <f aca="false">IF(E140="","",IF(F140="Ja",ROUND(E140*Opsætning!$C$3/(1+Opsætning!$C$3),2),0))</f>
        <v/>
      </c>
      <c r="I140" s="20" t="str">
        <f aca="false">IF(E140="","",E140-H140)</f>
        <v/>
      </c>
      <c r="J140" s="21" t="str">
        <f aca="false">IF(A140="","",MONTH(A140))</f>
        <v/>
      </c>
      <c r="K140" s="21" t="str">
        <f aca="false">IF(A140="","",ROUNDUP(MONTH(A140)/3,0))</f>
        <v/>
      </c>
    </row>
    <row r="141" customFormat="false" ht="15" hidden="false" customHeight="false" outlineLevel="0" collapsed="false">
      <c r="A141" s="15"/>
      <c r="B141" s="16"/>
      <c r="C141" s="12"/>
      <c r="D141" s="12"/>
      <c r="E141" s="17"/>
      <c r="F141" s="18"/>
      <c r="G141" s="19" t="str">
        <f aca="false">IF(D141="","",IF(COUNTIF(Opsætning!$A$6:$A$15,D141)&gt;0,"Indtægt","Udgift"))</f>
        <v/>
      </c>
      <c r="H141" s="20" t="str">
        <f aca="false">IF(E141="","",IF(F141="Ja",ROUND(E141*Opsætning!$C$3/(1+Opsætning!$C$3),2),0))</f>
        <v/>
      </c>
      <c r="I141" s="20" t="str">
        <f aca="false">IF(E141="","",E141-H141)</f>
        <v/>
      </c>
      <c r="J141" s="21" t="str">
        <f aca="false">IF(A141="","",MONTH(A141))</f>
        <v/>
      </c>
      <c r="K141" s="21" t="str">
        <f aca="false">IF(A141="","",ROUNDUP(MONTH(A141)/3,0))</f>
        <v/>
      </c>
    </row>
    <row r="142" customFormat="false" ht="15" hidden="false" customHeight="false" outlineLevel="0" collapsed="false">
      <c r="A142" s="15"/>
      <c r="B142" s="16"/>
      <c r="C142" s="12"/>
      <c r="D142" s="12"/>
      <c r="E142" s="17"/>
      <c r="F142" s="18"/>
      <c r="G142" s="19" t="str">
        <f aca="false">IF(D142="","",IF(COUNTIF(Opsætning!$A$6:$A$15,D142)&gt;0,"Indtægt","Udgift"))</f>
        <v/>
      </c>
      <c r="H142" s="20" t="str">
        <f aca="false">IF(E142="","",IF(F142="Ja",ROUND(E142*Opsætning!$C$3/(1+Opsætning!$C$3),2),0))</f>
        <v/>
      </c>
      <c r="I142" s="20" t="str">
        <f aca="false">IF(E142="","",E142-H142)</f>
        <v/>
      </c>
      <c r="J142" s="21" t="str">
        <f aca="false">IF(A142="","",MONTH(A142))</f>
        <v/>
      </c>
      <c r="K142" s="21" t="str">
        <f aca="false">IF(A142="","",ROUNDUP(MONTH(A142)/3,0))</f>
        <v/>
      </c>
    </row>
    <row r="143" customFormat="false" ht="15" hidden="false" customHeight="false" outlineLevel="0" collapsed="false">
      <c r="A143" s="15"/>
      <c r="B143" s="16"/>
      <c r="C143" s="12"/>
      <c r="D143" s="12"/>
      <c r="E143" s="17"/>
      <c r="F143" s="18"/>
      <c r="G143" s="19" t="str">
        <f aca="false">IF(D143="","",IF(COUNTIF(Opsætning!$A$6:$A$15,D143)&gt;0,"Indtægt","Udgift"))</f>
        <v/>
      </c>
      <c r="H143" s="20" t="str">
        <f aca="false">IF(E143="","",IF(F143="Ja",ROUND(E143*Opsætning!$C$3/(1+Opsætning!$C$3),2),0))</f>
        <v/>
      </c>
      <c r="I143" s="20" t="str">
        <f aca="false">IF(E143="","",E143-H143)</f>
        <v/>
      </c>
      <c r="J143" s="21" t="str">
        <f aca="false">IF(A143="","",MONTH(A143))</f>
        <v/>
      </c>
      <c r="K143" s="21" t="str">
        <f aca="false">IF(A143="","",ROUNDUP(MONTH(A143)/3,0))</f>
        <v/>
      </c>
    </row>
    <row r="144" customFormat="false" ht="15" hidden="false" customHeight="false" outlineLevel="0" collapsed="false">
      <c r="A144" s="15"/>
      <c r="B144" s="16"/>
      <c r="C144" s="12"/>
      <c r="D144" s="12"/>
      <c r="E144" s="17"/>
      <c r="F144" s="18"/>
      <c r="G144" s="19" t="str">
        <f aca="false">IF(D144="","",IF(COUNTIF(Opsætning!$A$6:$A$15,D144)&gt;0,"Indtægt","Udgift"))</f>
        <v/>
      </c>
      <c r="H144" s="20" t="str">
        <f aca="false">IF(E144="","",IF(F144="Ja",ROUND(E144*Opsætning!$C$3/(1+Opsætning!$C$3),2),0))</f>
        <v/>
      </c>
      <c r="I144" s="20" t="str">
        <f aca="false">IF(E144="","",E144-H144)</f>
        <v/>
      </c>
      <c r="J144" s="21" t="str">
        <f aca="false">IF(A144="","",MONTH(A144))</f>
        <v/>
      </c>
      <c r="K144" s="21" t="str">
        <f aca="false">IF(A144="","",ROUNDUP(MONTH(A144)/3,0))</f>
        <v/>
      </c>
    </row>
    <row r="145" customFormat="false" ht="15" hidden="false" customHeight="false" outlineLevel="0" collapsed="false">
      <c r="A145" s="15"/>
      <c r="B145" s="16"/>
      <c r="C145" s="12"/>
      <c r="D145" s="12"/>
      <c r="E145" s="17"/>
      <c r="F145" s="18"/>
      <c r="G145" s="19" t="str">
        <f aca="false">IF(D145="","",IF(COUNTIF(Opsætning!$A$6:$A$15,D145)&gt;0,"Indtægt","Udgift"))</f>
        <v/>
      </c>
      <c r="H145" s="20" t="str">
        <f aca="false">IF(E145="","",IF(F145="Ja",ROUND(E145*Opsætning!$C$3/(1+Opsætning!$C$3),2),0))</f>
        <v/>
      </c>
      <c r="I145" s="20" t="str">
        <f aca="false">IF(E145="","",E145-H145)</f>
        <v/>
      </c>
      <c r="J145" s="21" t="str">
        <f aca="false">IF(A145="","",MONTH(A145))</f>
        <v/>
      </c>
      <c r="K145" s="21" t="str">
        <f aca="false">IF(A145="","",ROUNDUP(MONTH(A145)/3,0))</f>
        <v/>
      </c>
    </row>
    <row r="146" customFormat="false" ht="15" hidden="false" customHeight="false" outlineLevel="0" collapsed="false">
      <c r="A146" s="15"/>
      <c r="B146" s="16"/>
      <c r="C146" s="12"/>
      <c r="D146" s="12"/>
      <c r="E146" s="17"/>
      <c r="F146" s="18"/>
      <c r="G146" s="19" t="str">
        <f aca="false">IF(D146="","",IF(COUNTIF(Opsætning!$A$6:$A$15,D146)&gt;0,"Indtægt","Udgift"))</f>
        <v/>
      </c>
      <c r="H146" s="20" t="str">
        <f aca="false">IF(E146="","",IF(F146="Ja",ROUND(E146*Opsætning!$C$3/(1+Opsætning!$C$3),2),0))</f>
        <v/>
      </c>
      <c r="I146" s="20" t="str">
        <f aca="false">IF(E146="","",E146-H146)</f>
        <v/>
      </c>
      <c r="J146" s="21" t="str">
        <f aca="false">IF(A146="","",MONTH(A146))</f>
        <v/>
      </c>
      <c r="K146" s="21" t="str">
        <f aca="false">IF(A146="","",ROUNDUP(MONTH(A146)/3,0))</f>
        <v/>
      </c>
    </row>
    <row r="147" customFormat="false" ht="15" hidden="false" customHeight="false" outlineLevel="0" collapsed="false">
      <c r="A147" s="15"/>
      <c r="B147" s="16"/>
      <c r="C147" s="12"/>
      <c r="D147" s="12"/>
      <c r="E147" s="17"/>
      <c r="F147" s="18"/>
      <c r="G147" s="19" t="str">
        <f aca="false">IF(D147="","",IF(COUNTIF(Opsætning!$A$6:$A$15,D147)&gt;0,"Indtægt","Udgift"))</f>
        <v/>
      </c>
      <c r="H147" s="20" t="str">
        <f aca="false">IF(E147="","",IF(F147="Ja",ROUND(E147*Opsætning!$C$3/(1+Opsætning!$C$3),2),0))</f>
        <v/>
      </c>
      <c r="I147" s="20" t="str">
        <f aca="false">IF(E147="","",E147-H147)</f>
        <v/>
      </c>
      <c r="J147" s="21" t="str">
        <f aca="false">IF(A147="","",MONTH(A147))</f>
        <v/>
      </c>
      <c r="K147" s="21" t="str">
        <f aca="false">IF(A147="","",ROUNDUP(MONTH(A147)/3,0))</f>
        <v/>
      </c>
    </row>
    <row r="148" customFormat="false" ht="15" hidden="false" customHeight="false" outlineLevel="0" collapsed="false">
      <c r="A148" s="15"/>
      <c r="B148" s="16"/>
      <c r="C148" s="12"/>
      <c r="D148" s="12"/>
      <c r="E148" s="17"/>
      <c r="F148" s="18"/>
      <c r="G148" s="19" t="str">
        <f aca="false">IF(D148="","",IF(COUNTIF(Opsætning!$A$6:$A$15,D148)&gt;0,"Indtægt","Udgift"))</f>
        <v/>
      </c>
      <c r="H148" s="20" t="str">
        <f aca="false">IF(E148="","",IF(F148="Ja",ROUND(E148*Opsætning!$C$3/(1+Opsætning!$C$3),2),0))</f>
        <v/>
      </c>
      <c r="I148" s="20" t="str">
        <f aca="false">IF(E148="","",E148-H148)</f>
        <v/>
      </c>
      <c r="J148" s="21" t="str">
        <f aca="false">IF(A148="","",MONTH(A148))</f>
        <v/>
      </c>
      <c r="K148" s="21" t="str">
        <f aca="false">IF(A148="","",ROUNDUP(MONTH(A148)/3,0))</f>
        <v/>
      </c>
    </row>
    <row r="149" customFormat="false" ht="15" hidden="false" customHeight="false" outlineLevel="0" collapsed="false">
      <c r="A149" s="15"/>
      <c r="B149" s="16"/>
      <c r="C149" s="12"/>
      <c r="D149" s="12"/>
      <c r="E149" s="17"/>
      <c r="F149" s="18"/>
      <c r="G149" s="19" t="str">
        <f aca="false">IF(D149="","",IF(COUNTIF(Opsætning!$A$6:$A$15,D149)&gt;0,"Indtægt","Udgift"))</f>
        <v/>
      </c>
      <c r="H149" s="20" t="str">
        <f aca="false">IF(E149="","",IF(F149="Ja",ROUND(E149*Opsætning!$C$3/(1+Opsætning!$C$3),2),0))</f>
        <v/>
      </c>
      <c r="I149" s="20" t="str">
        <f aca="false">IF(E149="","",E149-H149)</f>
        <v/>
      </c>
      <c r="J149" s="21" t="str">
        <f aca="false">IF(A149="","",MONTH(A149))</f>
        <v/>
      </c>
      <c r="K149" s="21" t="str">
        <f aca="false">IF(A149="","",ROUNDUP(MONTH(A149)/3,0))</f>
        <v/>
      </c>
    </row>
    <row r="150" customFormat="false" ht="15" hidden="false" customHeight="false" outlineLevel="0" collapsed="false">
      <c r="A150" s="15"/>
      <c r="B150" s="16"/>
      <c r="C150" s="12"/>
      <c r="D150" s="12"/>
      <c r="E150" s="17"/>
      <c r="F150" s="18"/>
      <c r="G150" s="19" t="str">
        <f aca="false">IF(D150="","",IF(COUNTIF(Opsætning!$A$6:$A$15,D150)&gt;0,"Indtægt","Udgift"))</f>
        <v/>
      </c>
      <c r="H150" s="20" t="str">
        <f aca="false">IF(E150="","",IF(F150="Ja",ROUND(E150*Opsætning!$C$3/(1+Opsætning!$C$3),2),0))</f>
        <v/>
      </c>
      <c r="I150" s="20" t="str">
        <f aca="false">IF(E150="","",E150-H150)</f>
        <v/>
      </c>
      <c r="J150" s="21" t="str">
        <f aca="false">IF(A150="","",MONTH(A150))</f>
        <v/>
      </c>
      <c r="K150" s="21" t="str">
        <f aca="false">IF(A150="","",ROUNDUP(MONTH(A150)/3,0))</f>
        <v/>
      </c>
    </row>
    <row r="151" customFormat="false" ht="15" hidden="false" customHeight="false" outlineLevel="0" collapsed="false">
      <c r="A151" s="15"/>
      <c r="B151" s="16"/>
      <c r="C151" s="12"/>
      <c r="D151" s="12"/>
      <c r="E151" s="17"/>
      <c r="F151" s="18"/>
      <c r="G151" s="19" t="str">
        <f aca="false">IF(D151="","",IF(COUNTIF(Opsætning!$A$6:$A$15,D151)&gt;0,"Indtægt","Udgift"))</f>
        <v/>
      </c>
      <c r="H151" s="20" t="str">
        <f aca="false">IF(E151="","",IF(F151="Ja",ROUND(E151*Opsætning!$C$3/(1+Opsætning!$C$3),2),0))</f>
        <v/>
      </c>
      <c r="I151" s="20" t="str">
        <f aca="false">IF(E151="","",E151-H151)</f>
        <v/>
      </c>
      <c r="J151" s="21" t="str">
        <f aca="false">IF(A151="","",MONTH(A151))</f>
        <v/>
      </c>
      <c r="K151" s="21" t="str">
        <f aca="false">IF(A151="","",ROUNDUP(MONTH(A151)/3,0))</f>
        <v/>
      </c>
    </row>
    <row r="152" customFormat="false" ht="15" hidden="false" customHeight="false" outlineLevel="0" collapsed="false">
      <c r="A152" s="15"/>
      <c r="B152" s="16"/>
      <c r="C152" s="12"/>
      <c r="D152" s="12"/>
      <c r="E152" s="17"/>
      <c r="F152" s="18"/>
      <c r="G152" s="19" t="str">
        <f aca="false">IF(D152="","",IF(COUNTIF(Opsætning!$A$6:$A$15,D152)&gt;0,"Indtægt","Udgift"))</f>
        <v/>
      </c>
      <c r="H152" s="20" t="str">
        <f aca="false">IF(E152="","",IF(F152="Ja",ROUND(E152*Opsætning!$C$3/(1+Opsætning!$C$3),2),0))</f>
        <v/>
      </c>
      <c r="I152" s="20" t="str">
        <f aca="false">IF(E152="","",E152-H152)</f>
        <v/>
      </c>
      <c r="J152" s="21" t="str">
        <f aca="false">IF(A152="","",MONTH(A152))</f>
        <v/>
      </c>
      <c r="K152" s="21" t="str">
        <f aca="false">IF(A152="","",ROUNDUP(MONTH(A152)/3,0))</f>
        <v/>
      </c>
    </row>
    <row r="153" customFormat="false" ht="15" hidden="false" customHeight="false" outlineLevel="0" collapsed="false">
      <c r="A153" s="15"/>
      <c r="B153" s="16"/>
      <c r="C153" s="12"/>
      <c r="D153" s="12"/>
      <c r="E153" s="17"/>
      <c r="F153" s="18"/>
      <c r="G153" s="19" t="str">
        <f aca="false">IF(D153="","",IF(COUNTIF(Opsætning!$A$6:$A$15,D153)&gt;0,"Indtægt","Udgift"))</f>
        <v/>
      </c>
      <c r="H153" s="20" t="str">
        <f aca="false">IF(E153="","",IF(F153="Ja",ROUND(E153*Opsætning!$C$3/(1+Opsætning!$C$3),2),0))</f>
        <v/>
      </c>
      <c r="I153" s="20" t="str">
        <f aca="false">IF(E153="","",E153-H153)</f>
        <v/>
      </c>
      <c r="J153" s="21" t="str">
        <f aca="false">IF(A153="","",MONTH(A153))</f>
        <v/>
      </c>
      <c r="K153" s="21" t="str">
        <f aca="false">IF(A153="","",ROUNDUP(MONTH(A153)/3,0))</f>
        <v/>
      </c>
    </row>
    <row r="154" customFormat="false" ht="15" hidden="false" customHeight="false" outlineLevel="0" collapsed="false">
      <c r="A154" s="15"/>
      <c r="B154" s="16"/>
      <c r="C154" s="12"/>
      <c r="D154" s="12"/>
      <c r="E154" s="17"/>
      <c r="F154" s="18"/>
      <c r="G154" s="19" t="str">
        <f aca="false">IF(D154="","",IF(COUNTIF(Opsætning!$A$6:$A$15,D154)&gt;0,"Indtægt","Udgift"))</f>
        <v/>
      </c>
      <c r="H154" s="20" t="str">
        <f aca="false">IF(E154="","",IF(F154="Ja",ROUND(E154*Opsætning!$C$3/(1+Opsætning!$C$3),2),0))</f>
        <v/>
      </c>
      <c r="I154" s="20" t="str">
        <f aca="false">IF(E154="","",E154-H154)</f>
        <v/>
      </c>
      <c r="J154" s="21" t="str">
        <f aca="false">IF(A154="","",MONTH(A154))</f>
        <v/>
      </c>
      <c r="K154" s="21" t="str">
        <f aca="false">IF(A154="","",ROUNDUP(MONTH(A154)/3,0))</f>
        <v/>
      </c>
    </row>
    <row r="155" customFormat="false" ht="15" hidden="false" customHeight="false" outlineLevel="0" collapsed="false">
      <c r="A155" s="15"/>
      <c r="B155" s="16"/>
      <c r="C155" s="12"/>
      <c r="D155" s="12"/>
      <c r="E155" s="17"/>
      <c r="F155" s="18"/>
      <c r="G155" s="19" t="str">
        <f aca="false">IF(D155="","",IF(COUNTIF(Opsætning!$A$6:$A$15,D155)&gt;0,"Indtægt","Udgift"))</f>
        <v/>
      </c>
      <c r="H155" s="20" t="str">
        <f aca="false">IF(E155="","",IF(F155="Ja",ROUND(E155*Opsætning!$C$3/(1+Opsætning!$C$3),2),0))</f>
        <v/>
      </c>
      <c r="I155" s="20" t="str">
        <f aca="false">IF(E155="","",E155-H155)</f>
        <v/>
      </c>
      <c r="J155" s="21" t="str">
        <f aca="false">IF(A155="","",MONTH(A155))</f>
        <v/>
      </c>
      <c r="K155" s="21" t="str">
        <f aca="false">IF(A155="","",ROUNDUP(MONTH(A155)/3,0))</f>
        <v/>
      </c>
    </row>
    <row r="156" customFormat="false" ht="15" hidden="false" customHeight="false" outlineLevel="0" collapsed="false">
      <c r="A156" s="15"/>
      <c r="B156" s="16"/>
      <c r="C156" s="12"/>
      <c r="D156" s="12"/>
      <c r="E156" s="17"/>
      <c r="F156" s="18"/>
      <c r="G156" s="19" t="str">
        <f aca="false">IF(D156="","",IF(COUNTIF(Opsætning!$A$6:$A$15,D156)&gt;0,"Indtægt","Udgift"))</f>
        <v/>
      </c>
      <c r="H156" s="20" t="str">
        <f aca="false">IF(E156="","",IF(F156="Ja",ROUND(E156*Opsætning!$C$3/(1+Opsætning!$C$3),2),0))</f>
        <v/>
      </c>
      <c r="I156" s="20" t="str">
        <f aca="false">IF(E156="","",E156-H156)</f>
        <v/>
      </c>
      <c r="J156" s="21" t="str">
        <f aca="false">IF(A156="","",MONTH(A156))</f>
        <v/>
      </c>
      <c r="K156" s="21" t="str">
        <f aca="false">IF(A156="","",ROUNDUP(MONTH(A156)/3,0))</f>
        <v/>
      </c>
    </row>
    <row r="157" customFormat="false" ht="15" hidden="false" customHeight="false" outlineLevel="0" collapsed="false">
      <c r="A157" s="15"/>
      <c r="B157" s="16"/>
      <c r="C157" s="12"/>
      <c r="D157" s="12"/>
      <c r="E157" s="17"/>
      <c r="F157" s="18"/>
      <c r="G157" s="19" t="str">
        <f aca="false">IF(D157="","",IF(COUNTIF(Opsætning!$A$6:$A$15,D157)&gt;0,"Indtægt","Udgift"))</f>
        <v/>
      </c>
      <c r="H157" s="20" t="str">
        <f aca="false">IF(E157="","",IF(F157="Ja",ROUND(E157*Opsætning!$C$3/(1+Opsætning!$C$3),2),0))</f>
        <v/>
      </c>
      <c r="I157" s="20" t="str">
        <f aca="false">IF(E157="","",E157-H157)</f>
        <v/>
      </c>
      <c r="J157" s="21" t="str">
        <f aca="false">IF(A157="","",MONTH(A157))</f>
        <v/>
      </c>
      <c r="K157" s="21" t="str">
        <f aca="false">IF(A157="","",ROUNDUP(MONTH(A157)/3,0))</f>
        <v/>
      </c>
    </row>
    <row r="158" customFormat="false" ht="15" hidden="false" customHeight="false" outlineLevel="0" collapsed="false">
      <c r="A158" s="15"/>
      <c r="B158" s="16"/>
      <c r="C158" s="12"/>
      <c r="D158" s="12"/>
      <c r="E158" s="17"/>
      <c r="F158" s="18"/>
      <c r="G158" s="19" t="str">
        <f aca="false">IF(D158="","",IF(COUNTIF(Opsætning!$A$6:$A$15,D158)&gt;0,"Indtægt","Udgift"))</f>
        <v/>
      </c>
      <c r="H158" s="20" t="str">
        <f aca="false">IF(E158="","",IF(F158="Ja",ROUND(E158*Opsætning!$C$3/(1+Opsætning!$C$3),2),0))</f>
        <v/>
      </c>
      <c r="I158" s="20" t="str">
        <f aca="false">IF(E158="","",E158-H158)</f>
        <v/>
      </c>
      <c r="J158" s="21" t="str">
        <f aca="false">IF(A158="","",MONTH(A158))</f>
        <v/>
      </c>
      <c r="K158" s="21" t="str">
        <f aca="false">IF(A158="","",ROUNDUP(MONTH(A158)/3,0))</f>
        <v/>
      </c>
    </row>
    <row r="159" customFormat="false" ht="15" hidden="false" customHeight="false" outlineLevel="0" collapsed="false">
      <c r="A159" s="15"/>
      <c r="B159" s="16"/>
      <c r="C159" s="12"/>
      <c r="D159" s="12"/>
      <c r="E159" s="17"/>
      <c r="F159" s="18"/>
      <c r="G159" s="19" t="str">
        <f aca="false">IF(D159="","",IF(COUNTIF(Opsætning!$A$6:$A$15,D159)&gt;0,"Indtægt","Udgift"))</f>
        <v/>
      </c>
      <c r="H159" s="20" t="str">
        <f aca="false">IF(E159="","",IF(F159="Ja",ROUND(E159*Opsætning!$C$3/(1+Opsætning!$C$3),2),0))</f>
        <v/>
      </c>
      <c r="I159" s="20" t="str">
        <f aca="false">IF(E159="","",E159-H159)</f>
        <v/>
      </c>
      <c r="J159" s="21" t="str">
        <f aca="false">IF(A159="","",MONTH(A159))</f>
        <v/>
      </c>
      <c r="K159" s="21" t="str">
        <f aca="false">IF(A159="","",ROUNDUP(MONTH(A159)/3,0))</f>
        <v/>
      </c>
    </row>
    <row r="160" customFormat="false" ht="15" hidden="false" customHeight="false" outlineLevel="0" collapsed="false">
      <c r="A160" s="15"/>
      <c r="B160" s="16"/>
      <c r="C160" s="12"/>
      <c r="D160" s="12"/>
      <c r="E160" s="17"/>
      <c r="F160" s="18"/>
      <c r="G160" s="19" t="str">
        <f aca="false">IF(D160="","",IF(COUNTIF(Opsætning!$A$6:$A$15,D160)&gt;0,"Indtægt","Udgift"))</f>
        <v/>
      </c>
      <c r="H160" s="20" t="str">
        <f aca="false">IF(E160="","",IF(F160="Ja",ROUND(E160*Opsætning!$C$3/(1+Opsætning!$C$3),2),0))</f>
        <v/>
      </c>
      <c r="I160" s="20" t="str">
        <f aca="false">IF(E160="","",E160-H160)</f>
        <v/>
      </c>
      <c r="J160" s="21" t="str">
        <f aca="false">IF(A160="","",MONTH(A160))</f>
        <v/>
      </c>
      <c r="K160" s="21" t="str">
        <f aca="false">IF(A160="","",ROUNDUP(MONTH(A160)/3,0))</f>
        <v/>
      </c>
    </row>
    <row r="161" customFormat="false" ht="15" hidden="false" customHeight="false" outlineLevel="0" collapsed="false">
      <c r="A161" s="15"/>
      <c r="B161" s="16"/>
      <c r="C161" s="12"/>
      <c r="D161" s="12"/>
      <c r="E161" s="17"/>
      <c r="F161" s="18"/>
      <c r="G161" s="19" t="str">
        <f aca="false">IF(D161="","",IF(COUNTIF(Opsætning!$A$6:$A$15,D161)&gt;0,"Indtægt","Udgift"))</f>
        <v/>
      </c>
      <c r="H161" s="20" t="str">
        <f aca="false">IF(E161="","",IF(F161="Ja",ROUND(E161*Opsætning!$C$3/(1+Opsætning!$C$3),2),0))</f>
        <v/>
      </c>
      <c r="I161" s="20" t="str">
        <f aca="false">IF(E161="","",E161-H161)</f>
        <v/>
      </c>
      <c r="J161" s="21" t="str">
        <f aca="false">IF(A161="","",MONTH(A161))</f>
        <v/>
      </c>
      <c r="K161" s="21" t="str">
        <f aca="false">IF(A161="","",ROUNDUP(MONTH(A161)/3,0))</f>
        <v/>
      </c>
    </row>
    <row r="162" customFormat="false" ht="15" hidden="false" customHeight="false" outlineLevel="0" collapsed="false">
      <c r="A162" s="15"/>
      <c r="B162" s="16"/>
      <c r="C162" s="12"/>
      <c r="D162" s="12"/>
      <c r="E162" s="17"/>
      <c r="F162" s="18"/>
      <c r="G162" s="19" t="str">
        <f aca="false">IF(D162="","",IF(COUNTIF(Opsætning!$A$6:$A$15,D162)&gt;0,"Indtægt","Udgift"))</f>
        <v/>
      </c>
      <c r="H162" s="20" t="str">
        <f aca="false">IF(E162="","",IF(F162="Ja",ROUND(E162*Opsætning!$C$3/(1+Opsætning!$C$3),2),0))</f>
        <v/>
      </c>
      <c r="I162" s="20" t="str">
        <f aca="false">IF(E162="","",E162-H162)</f>
        <v/>
      </c>
      <c r="J162" s="21" t="str">
        <f aca="false">IF(A162="","",MONTH(A162))</f>
        <v/>
      </c>
      <c r="K162" s="21" t="str">
        <f aca="false">IF(A162="","",ROUNDUP(MONTH(A162)/3,0))</f>
        <v/>
      </c>
    </row>
    <row r="163" customFormat="false" ht="15" hidden="false" customHeight="false" outlineLevel="0" collapsed="false">
      <c r="A163" s="15"/>
      <c r="B163" s="16"/>
      <c r="C163" s="12"/>
      <c r="D163" s="12"/>
      <c r="E163" s="17"/>
      <c r="F163" s="18"/>
      <c r="G163" s="19" t="str">
        <f aca="false">IF(D163="","",IF(COUNTIF(Opsætning!$A$6:$A$15,D163)&gt;0,"Indtægt","Udgift"))</f>
        <v/>
      </c>
      <c r="H163" s="20" t="str">
        <f aca="false">IF(E163="","",IF(F163="Ja",ROUND(E163*Opsætning!$C$3/(1+Opsætning!$C$3),2),0))</f>
        <v/>
      </c>
      <c r="I163" s="20" t="str">
        <f aca="false">IF(E163="","",E163-H163)</f>
        <v/>
      </c>
      <c r="J163" s="21" t="str">
        <f aca="false">IF(A163="","",MONTH(A163))</f>
        <v/>
      </c>
      <c r="K163" s="21" t="str">
        <f aca="false">IF(A163="","",ROUNDUP(MONTH(A163)/3,0))</f>
        <v/>
      </c>
    </row>
    <row r="164" customFormat="false" ht="15" hidden="false" customHeight="false" outlineLevel="0" collapsed="false">
      <c r="A164" s="15"/>
      <c r="B164" s="16"/>
      <c r="C164" s="12"/>
      <c r="D164" s="12"/>
      <c r="E164" s="17"/>
      <c r="F164" s="18"/>
      <c r="G164" s="19" t="str">
        <f aca="false">IF(D164="","",IF(COUNTIF(Opsætning!$A$6:$A$15,D164)&gt;0,"Indtægt","Udgift"))</f>
        <v/>
      </c>
      <c r="H164" s="20" t="str">
        <f aca="false">IF(E164="","",IF(F164="Ja",ROUND(E164*Opsætning!$C$3/(1+Opsætning!$C$3),2),0))</f>
        <v/>
      </c>
      <c r="I164" s="20" t="str">
        <f aca="false">IF(E164="","",E164-H164)</f>
        <v/>
      </c>
      <c r="J164" s="21" t="str">
        <f aca="false">IF(A164="","",MONTH(A164))</f>
        <v/>
      </c>
      <c r="K164" s="21" t="str">
        <f aca="false">IF(A164="","",ROUNDUP(MONTH(A164)/3,0))</f>
        <v/>
      </c>
    </row>
    <row r="165" customFormat="false" ht="15" hidden="false" customHeight="false" outlineLevel="0" collapsed="false">
      <c r="A165" s="15"/>
      <c r="B165" s="16"/>
      <c r="C165" s="12"/>
      <c r="D165" s="12"/>
      <c r="E165" s="17"/>
      <c r="F165" s="18"/>
      <c r="G165" s="19" t="str">
        <f aca="false">IF(D165="","",IF(COUNTIF(Opsætning!$A$6:$A$15,D165)&gt;0,"Indtægt","Udgift"))</f>
        <v/>
      </c>
      <c r="H165" s="20" t="str">
        <f aca="false">IF(E165="","",IF(F165="Ja",ROUND(E165*Opsætning!$C$3/(1+Opsætning!$C$3),2),0))</f>
        <v/>
      </c>
      <c r="I165" s="20" t="str">
        <f aca="false">IF(E165="","",E165-H165)</f>
        <v/>
      </c>
      <c r="J165" s="21" t="str">
        <f aca="false">IF(A165="","",MONTH(A165))</f>
        <v/>
      </c>
      <c r="K165" s="21" t="str">
        <f aca="false">IF(A165="","",ROUNDUP(MONTH(A165)/3,0))</f>
        <v/>
      </c>
    </row>
    <row r="166" customFormat="false" ht="15" hidden="false" customHeight="false" outlineLevel="0" collapsed="false">
      <c r="A166" s="15"/>
      <c r="B166" s="16"/>
      <c r="C166" s="12"/>
      <c r="D166" s="12"/>
      <c r="E166" s="17"/>
      <c r="F166" s="18"/>
      <c r="G166" s="19" t="str">
        <f aca="false">IF(D166="","",IF(COUNTIF(Opsætning!$A$6:$A$15,D166)&gt;0,"Indtægt","Udgift"))</f>
        <v/>
      </c>
      <c r="H166" s="20" t="str">
        <f aca="false">IF(E166="","",IF(F166="Ja",ROUND(E166*Opsætning!$C$3/(1+Opsætning!$C$3),2),0))</f>
        <v/>
      </c>
      <c r="I166" s="20" t="str">
        <f aca="false">IF(E166="","",E166-H166)</f>
        <v/>
      </c>
      <c r="J166" s="21" t="str">
        <f aca="false">IF(A166="","",MONTH(A166))</f>
        <v/>
      </c>
      <c r="K166" s="21" t="str">
        <f aca="false">IF(A166="","",ROUNDUP(MONTH(A166)/3,0))</f>
        <v/>
      </c>
    </row>
    <row r="167" customFormat="false" ht="15" hidden="false" customHeight="false" outlineLevel="0" collapsed="false">
      <c r="A167" s="15"/>
      <c r="B167" s="16"/>
      <c r="C167" s="12"/>
      <c r="D167" s="12"/>
      <c r="E167" s="17"/>
      <c r="F167" s="18"/>
      <c r="G167" s="19" t="str">
        <f aca="false">IF(D167="","",IF(COUNTIF(Opsætning!$A$6:$A$15,D167)&gt;0,"Indtægt","Udgift"))</f>
        <v/>
      </c>
      <c r="H167" s="20" t="str">
        <f aca="false">IF(E167="","",IF(F167="Ja",ROUND(E167*Opsætning!$C$3/(1+Opsætning!$C$3),2),0))</f>
        <v/>
      </c>
      <c r="I167" s="20" t="str">
        <f aca="false">IF(E167="","",E167-H167)</f>
        <v/>
      </c>
      <c r="J167" s="21" t="str">
        <f aca="false">IF(A167="","",MONTH(A167))</f>
        <v/>
      </c>
      <c r="K167" s="21" t="str">
        <f aca="false">IF(A167="","",ROUNDUP(MONTH(A167)/3,0))</f>
        <v/>
      </c>
    </row>
    <row r="168" customFormat="false" ht="15" hidden="false" customHeight="false" outlineLevel="0" collapsed="false">
      <c r="A168" s="15"/>
      <c r="B168" s="16"/>
      <c r="C168" s="12"/>
      <c r="D168" s="12"/>
      <c r="E168" s="17"/>
      <c r="F168" s="18"/>
      <c r="G168" s="19" t="str">
        <f aca="false">IF(D168="","",IF(COUNTIF(Opsætning!$A$6:$A$15,D168)&gt;0,"Indtægt","Udgift"))</f>
        <v/>
      </c>
      <c r="H168" s="20" t="str">
        <f aca="false">IF(E168="","",IF(F168="Ja",ROUND(E168*Opsætning!$C$3/(1+Opsætning!$C$3),2),0))</f>
        <v/>
      </c>
      <c r="I168" s="20" t="str">
        <f aca="false">IF(E168="","",E168-H168)</f>
        <v/>
      </c>
      <c r="J168" s="21" t="str">
        <f aca="false">IF(A168="","",MONTH(A168))</f>
        <v/>
      </c>
      <c r="K168" s="21" t="str">
        <f aca="false">IF(A168="","",ROUNDUP(MONTH(A168)/3,0))</f>
        <v/>
      </c>
    </row>
    <row r="169" customFormat="false" ht="15" hidden="false" customHeight="false" outlineLevel="0" collapsed="false">
      <c r="A169" s="15"/>
      <c r="B169" s="16"/>
      <c r="C169" s="12"/>
      <c r="D169" s="12"/>
      <c r="E169" s="17"/>
      <c r="F169" s="18"/>
      <c r="G169" s="19" t="str">
        <f aca="false">IF(D169="","",IF(COUNTIF(Opsætning!$A$6:$A$15,D169)&gt;0,"Indtægt","Udgift"))</f>
        <v/>
      </c>
      <c r="H169" s="20" t="str">
        <f aca="false">IF(E169="","",IF(F169="Ja",ROUND(E169*Opsætning!$C$3/(1+Opsætning!$C$3),2),0))</f>
        <v/>
      </c>
      <c r="I169" s="20" t="str">
        <f aca="false">IF(E169="","",E169-H169)</f>
        <v/>
      </c>
      <c r="J169" s="21" t="str">
        <f aca="false">IF(A169="","",MONTH(A169))</f>
        <v/>
      </c>
      <c r="K169" s="21" t="str">
        <f aca="false">IF(A169="","",ROUNDUP(MONTH(A169)/3,0))</f>
        <v/>
      </c>
    </row>
    <row r="170" customFormat="false" ht="15" hidden="false" customHeight="false" outlineLevel="0" collapsed="false">
      <c r="A170" s="15"/>
      <c r="B170" s="16"/>
      <c r="C170" s="12"/>
      <c r="D170" s="12"/>
      <c r="E170" s="17"/>
      <c r="F170" s="18"/>
      <c r="G170" s="19" t="str">
        <f aca="false">IF(D170="","",IF(COUNTIF(Opsætning!$A$6:$A$15,D170)&gt;0,"Indtægt","Udgift"))</f>
        <v/>
      </c>
      <c r="H170" s="20" t="str">
        <f aca="false">IF(E170="","",IF(F170="Ja",ROUND(E170*Opsætning!$C$3/(1+Opsætning!$C$3),2),0))</f>
        <v/>
      </c>
      <c r="I170" s="20" t="str">
        <f aca="false">IF(E170="","",E170-H170)</f>
        <v/>
      </c>
      <c r="J170" s="21" t="str">
        <f aca="false">IF(A170="","",MONTH(A170))</f>
        <v/>
      </c>
      <c r="K170" s="21" t="str">
        <f aca="false">IF(A170="","",ROUNDUP(MONTH(A170)/3,0))</f>
        <v/>
      </c>
    </row>
    <row r="171" customFormat="false" ht="15" hidden="false" customHeight="false" outlineLevel="0" collapsed="false">
      <c r="A171" s="15"/>
      <c r="B171" s="16"/>
      <c r="C171" s="12"/>
      <c r="D171" s="12"/>
      <c r="E171" s="17"/>
      <c r="F171" s="18"/>
      <c r="G171" s="19" t="str">
        <f aca="false">IF(D171="","",IF(COUNTIF(Opsætning!$A$6:$A$15,D171)&gt;0,"Indtægt","Udgift"))</f>
        <v/>
      </c>
      <c r="H171" s="20" t="str">
        <f aca="false">IF(E171="","",IF(F171="Ja",ROUND(E171*Opsætning!$C$3/(1+Opsætning!$C$3),2),0))</f>
        <v/>
      </c>
      <c r="I171" s="20" t="str">
        <f aca="false">IF(E171="","",E171-H171)</f>
        <v/>
      </c>
      <c r="J171" s="21" t="str">
        <f aca="false">IF(A171="","",MONTH(A171))</f>
        <v/>
      </c>
      <c r="K171" s="21" t="str">
        <f aca="false">IF(A171="","",ROUNDUP(MONTH(A171)/3,0))</f>
        <v/>
      </c>
    </row>
    <row r="172" customFormat="false" ht="15" hidden="false" customHeight="false" outlineLevel="0" collapsed="false">
      <c r="A172" s="15"/>
      <c r="B172" s="16"/>
      <c r="C172" s="12"/>
      <c r="D172" s="12"/>
      <c r="E172" s="17"/>
      <c r="F172" s="18"/>
      <c r="G172" s="19" t="str">
        <f aca="false">IF(D172="","",IF(COUNTIF(Opsætning!$A$6:$A$15,D172)&gt;0,"Indtægt","Udgift"))</f>
        <v/>
      </c>
      <c r="H172" s="20" t="str">
        <f aca="false">IF(E172="","",IF(F172="Ja",ROUND(E172*Opsætning!$C$3/(1+Opsætning!$C$3),2),0))</f>
        <v/>
      </c>
      <c r="I172" s="20" t="str">
        <f aca="false">IF(E172="","",E172-H172)</f>
        <v/>
      </c>
      <c r="J172" s="21" t="str">
        <f aca="false">IF(A172="","",MONTH(A172))</f>
        <v/>
      </c>
      <c r="K172" s="21" t="str">
        <f aca="false">IF(A172="","",ROUNDUP(MONTH(A172)/3,0))</f>
        <v/>
      </c>
    </row>
    <row r="173" customFormat="false" ht="15" hidden="false" customHeight="false" outlineLevel="0" collapsed="false">
      <c r="A173" s="15"/>
      <c r="B173" s="16"/>
      <c r="C173" s="12"/>
      <c r="D173" s="12"/>
      <c r="E173" s="17"/>
      <c r="F173" s="18"/>
      <c r="G173" s="19" t="str">
        <f aca="false">IF(D173="","",IF(COUNTIF(Opsætning!$A$6:$A$15,D173)&gt;0,"Indtægt","Udgift"))</f>
        <v/>
      </c>
      <c r="H173" s="20" t="str">
        <f aca="false">IF(E173="","",IF(F173="Ja",ROUND(E173*Opsætning!$C$3/(1+Opsætning!$C$3),2),0))</f>
        <v/>
      </c>
      <c r="I173" s="20" t="str">
        <f aca="false">IF(E173="","",E173-H173)</f>
        <v/>
      </c>
      <c r="J173" s="21" t="str">
        <f aca="false">IF(A173="","",MONTH(A173))</f>
        <v/>
      </c>
      <c r="K173" s="21" t="str">
        <f aca="false">IF(A173="","",ROUNDUP(MONTH(A173)/3,0))</f>
        <v/>
      </c>
    </row>
    <row r="174" customFormat="false" ht="15" hidden="false" customHeight="false" outlineLevel="0" collapsed="false">
      <c r="A174" s="15"/>
      <c r="B174" s="16"/>
      <c r="C174" s="12"/>
      <c r="D174" s="12"/>
      <c r="E174" s="17"/>
      <c r="F174" s="18"/>
      <c r="G174" s="19" t="str">
        <f aca="false">IF(D174="","",IF(COUNTIF(Opsætning!$A$6:$A$15,D174)&gt;0,"Indtægt","Udgift"))</f>
        <v/>
      </c>
      <c r="H174" s="20" t="str">
        <f aca="false">IF(E174="","",IF(F174="Ja",ROUND(E174*Opsætning!$C$3/(1+Opsætning!$C$3),2),0))</f>
        <v/>
      </c>
      <c r="I174" s="20" t="str">
        <f aca="false">IF(E174="","",E174-H174)</f>
        <v/>
      </c>
      <c r="J174" s="21" t="str">
        <f aca="false">IF(A174="","",MONTH(A174))</f>
        <v/>
      </c>
      <c r="K174" s="21" t="str">
        <f aca="false">IF(A174="","",ROUNDUP(MONTH(A174)/3,0))</f>
        <v/>
      </c>
    </row>
    <row r="175" customFormat="false" ht="15" hidden="false" customHeight="false" outlineLevel="0" collapsed="false">
      <c r="A175" s="15"/>
      <c r="B175" s="16"/>
      <c r="C175" s="12"/>
      <c r="D175" s="12"/>
      <c r="E175" s="17"/>
      <c r="F175" s="18"/>
      <c r="G175" s="19" t="str">
        <f aca="false">IF(D175="","",IF(COUNTIF(Opsætning!$A$6:$A$15,D175)&gt;0,"Indtægt","Udgift"))</f>
        <v/>
      </c>
      <c r="H175" s="20" t="str">
        <f aca="false">IF(E175="","",IF(F175="Ja",ROUND(E175*Opsætning!$C$3/(1+Opsætning!$C$3),2),0))</f>
        <v/>
      </c>
      <c r="I175" s="20" t="str">
        <f aca="false">IF(E175="","",E175-H175)</f>
        <v/>
      </c>
      <c r="J175" s="21" t="str">
        <f aca="false">IF(A175="","",MONTH(A175))</f>
        <v/>
      </c>
      <c r="K175" s="21" t="str">
        <f aca="false">IF(A175="","",ROUNDUP(MONTH(A175)/3,0))</f>
        <v/>
      </c>
    </row>
    <row r="176" customFormat="false" ht="15" hidden="false" customHeight="false" outlineLevel="0" collapsed="false">
      <c r="A176" s="15"/>
      <c r="B176" s="16"/>
      <c r="C176" s="12"/>
      <c r="D176" s="12"/>
      <c r="E176" s="17"/>
      <c r="F176" s="18"/>
      <c r="G176" s="19" t="str">
        <f aca="false">IF(D176="","",IF(COUNTIF(Opsætning!$A$6:$A$15,D176)&gt;0,"Indtægt","Udgift"))</f>
        <v/>
      </c>
      <c r="H176" s="20" t="str">
        <f aca="false">IF(E176="","",IF(F176="Ja",ROUND(E176*Opsætning!$C$3/(1+Opsætning!$C$3),2),0))</f>
        <v/>
      </c>
      <c r="I176" s="20" t="str">
        <f aca="false">IF(E176="","",E176-H176)</f>
        <v/>
      </c>
      <c r="J176" s="21" t="str">
        <f aca="false">IF(A176="","",MONTH(A176))</f>
        <v/>
      </c>
      <c r="K176" s="21" t="str">
        <f aca="false">IF(A176="","",ROUNDUP(MONTH(A176)/3,0))</f>
        <v/>
      </c>
    </row>
    <row r="177" customFormat="false" ht="15" hidden="false" customHeight="false" outlineLevel="0" collapsed="false">
      <c r="A177" s="15"/>
      <c r="B177" s="16"/>
      <c r="C177" s="12"/>
      <c r="D177" s="12"/>
      <c r="E177" s="17"/>
      <c r="F177" s="18"/>
      <c r="G177" s="19" t="str">
        <f aca="false">IF(D177="","",IF(COUNTIF(Opsætning!$A$6:$A$15,D177)&gt;0,"Indtægt","Udgift"))</f>
        <v/>
      </c>
      <c r="H177" s="20" t="str">
        <f aca="false">IF(E177="","",IF(F177="Ja",ROUND(E177*Opsætning!$C$3/(1+Opsætning!$C$3),2),0))</f>
        <v/>
      </c>
      <c r="I177" s="20" t="str">
        <f aca="false">IF(E177="","",E177-H177)</f>
        <v/>
      </c>
      <c r="J177" s="21" t="str">
        <f aca="false">IF(A177="","",MONTH(A177))</f>
        <v/>
      </c>
      <c r="K177" s="21" t="str">
        <f aca="false">IF(A177="","",ROUNDUP(MONTH(A177)/3,0))</f>
        <v/>
      </c>
    </row>
    <row r="178" customFormat="false" ht="15" hidden="false" customHeight="false" outlineLevel="0" collapsed="false">
      <c r="A178" s="15"/>
      <c r="B178" s="16"/>
      <c r="C178" s="12"/>
      <c r="D178" s="12"/>
      <c r="E178" s="17"/>
      <c r="F178" s="18"/>
      <c r="G178" s="19" t="str">
        <f aca="false">IF(D178="","",IF(COUNTIF(Opsætning!$A$6:$A$15,D178)&gt;0,"Indtægt","Udgift"))</f>
        <v/>
      </c>
      <c r="H178" s="20" t="str">
        <f aca="false">IF(E178="","",IF(F178="Ja",ROUND(E178*Opsætning!$C$3/(1+Opsætning!$C$3),2),0))</f>
        <v/>
      </c>
      <c r="I178" s="20" t="str">
        <f aca="false">IF(E178="","",E178-H178)</f>
        <v/>
      </c>
      <c r="J178" s="21" t="str">
        <f aca="false">IF(A178="","",MONTH(A178))</f>
        <v/>
      </c>
      <c r="K178" s="21" t="str">
        <f aca="false">IF(A178="","",ROUNDUP(MONTH(A178)/3,0))</f>
        <v/>
      </c>
    </row>
    <row r="179" customFormat="false" ht="15" hidden="false" customHeight="false" outlineLevel="0" collapsed="false">
      <c r="A179" s="15"/>
      <c r="B179" s="16"/>
      <c r="C179" s="12"/>
      <c r="D179" s="12"/>
      <c r="E179" s="17"/>
      <c r="F179" s="18"/>
      <c r="G179" s="19" t="str">
        <f aca="false">IF(D179="","",IF(COUNTIF(Opsætning!$A$6:$A$15,D179)&gt;0,"Indtægt","Udgift"))</f>
        <v/>
      </c>
      <c r="H179" s="20" t="str">
        <f aca="false">IF(E179="","",IF(F179="Ja",ROUND(E179*Opsætning!$C$3/(1+Opsætning!$C$3),2),0))</f>
        <v/>
      </c>
      <c r="I179" s="20" t="str">
        <f aca="false">IF(E179="","",E179-H179)</f>
        <v/>
      </c>
      <c r="J179" s="21" t="str">
        <f aca="false">IF(A179="","",MONTH(A179))</f>
        <v/>
      </c>
      <c r="K179" s="21" t="str">
        <f aca="false">IF(A179="","",ROUNDUP(MONTH(A179)/3,0))</f>
        <v/>
      </c>
    </row>
    <row r="180" customFormat="false" ht="15" hidden="false" customHeight="false" outlineLevel="0" collapsed="false">
      <c r="A180" s="15"/>
      <c r="B180" s="16"/>
      <c r="C180" s="12"/>
      <c r="D180" s="12"/>
      <c r="E180" s="17"/>
      <c r="F180" s="18"/>
      <c r="G180" s="19" t="str">
        <f aca="false">IF(D180="","",IF(COUNTIF(Opsætning!$A$6:$A$15,D180)&gt;0,"Indtægt","Udgift"))</f>
        <v/>
      </c>
      <c r="H180" s="20" t="str">
        <f aca="false">IF(E180="","",IF(F180="Ja",ROUND(E180*Opsætning!$C$3/(1+Opsætning!$C$3),2),0))</f>
        <v/>
      </c>
      <c r="I180" s="20" t="str">
        <f aca="false">IF(E180="","",E180-H180)</f>
        <v/>
      </c>
      <c r="J180" s="21" t="str">
        <f aca="false">IF(A180="","",MONTH(A180))</f>
        <v/>
      </c>
      <c r="K180" s="21" t="str">
        <f aca="false">IF(A180="","",ROUNDUP(MONTH(A180)/3,0))</f>
        <v/>
      </c>
    </row>
    <row r="181" customFormat="false" ht="15" hidden="false" customHeight="false" outlineLevel="0" collapsed="false">
      <c r="A181" s="15"/>
      <c r="B181" s="16"/>
      <c r="C181" s="12"/>
      <c r="D181" s="12"/>
      <c r="E181" s="17"/>
      <c r="F181" s="18"/>
      <c r="G181" s="19" t="str">
        <f aca="false">IF(D181="","",IF(COUNTIF(Opsætning!$A$6:$A$15,D181)&gt;0,"Indtægt","Udgift"))</f>
        <v/>
      </c>
      <c r="H181" s="20" t="str">
        <f aca="false">IF(E181="","",IF(F181="Ja",ROUND(E181*Opsætning!$C$3/(1+Opsætning!$C$3),2),0))</f>
        <v/>
      </c>
      <c r="I181" s="20" t="str">
        <f aca="false">IF(E181="","",E181-H181)</f>
        <v/>
      </c>
      <c r="J181" s="21" t="str">
        <f aca="false">IF(A181="","",MONTH(A181))</f>
        <v/>
      </c>
      <c r="K181" s="21" t="str">
        <f aca="false">IF(A181="","",ROUNDUP(MONTH(A181)/3,0))</f>
        <v/>
      </c>
    </row>
    <row r="182" customFormat="false" ht="15" hidden="false" customHeight="false" outlineLevel="0" collapsed="false">
      <c r="A182" s="15"/>
      <c r="B182" s="16"/>
      <c r="C182" s="12"/>
      <c r="D182" s="12"/>
      <c r="E182" s="17"/>
      <c r="F182" s="18"/>
      <c r="G182" s="19" t="str">
        <f aca="false">IF(D182="","",IF(COUNTIF(Opsætning!$A$6:$A$15,D182)&gt;0,"Indtægt","Udgift"))</f>
        <v/>
      </c>
      <c r="H182" s="20" t="str">
        <f aca="false">IF(E182="","",IF(F182="Ja",ROUND(E182*Opsætning!$C$3/(1+Opsætning!$C$3),2),0))</f>
        <v/>
      </c>
      <c r="I182" s="20" t="str">
        <f aca="false">IF(E182="","",E182-H182)</f>
        <v/>
      </c>
      <c r="J182" s="21" t="str">
        <f aca="false">IF(A182="","",MONTH(A182))</f>
        <v/>
      </c>
      <c r="K182" s="21" t="str">
        <f aca="false">IF(A182="","",ROUNDUP(MONTH(A182)/3,0))</f>
        <v/>
      </c>
    </row>
    <row r="183" customFormat="false" ht="15" hidden="false" customHeight="false" outlineLevel="0" collapsed="false">
      <c r="A183" s="15"/>
      <c r="B183" s="16"/>
      <c r="C183" s="12"/>
      <c r="D183" s="12"/>
      <c r="E183" s="17"/>
      <c r="F183" s="18"/>
      <c r="G183" s="19" t="str">
        <f aca="false">IF(D183="","",IF(COUNTIF(Opsætning!$A$6:$A$15,D183)&gt;0,"Indtægt","Udgift"))</f>
        <v/>
      </c>
      <c r="H183" s="20" t="str">
        <f aca="false">IF(E183="","",IF(F183="Ja",ROUND(E183*Opsætning!$C$3/(1+Opsætning!$C$3),2),0))</f>
        <v/>
      </c>
      <c r="I183" s="20" t="str">
        <f aca="false">IF(E183="","",E183-H183)</f>
        <v/>
      </c>
      <c r="J183" s="21" t="str">
        <f aca="false">IF(A183="","",MONTH(A183))</f>
        <v/>
      </c>
      <c r="K183" s="21" t="str">
        <f aca="false">IF(A183="","",ROUNDUP(MONTH(A183)/3,0))</f>
        <v/>
      </c>
    </row>
    <row r="184" customFormat="false" ht="15" hidden="false" customHeight="false" outlineLevel="0" collapsed="false">
      <c r="A184" s="15"/>
      <c r="B184" s="16"/>
      <c r="C184" s="12"/>
      <c r="D184" s="12"/>
      <c r="E184" s="17"/>
      <c r="F184" s="18"/>
      <c r="G184" s="19" t="str">
        <f aca="false">IF(D184="","",IF(COUNTIF(Opsætning!$A$6:$A$15,D184)&gt;0,"Indtægt","Udgift"))</f>
        <v/>
      </c>
      <c r="H184" s="20" t="str">
        <f aca="false">IF(E184="","",IF(F184="Ja",ROUND(E184*Opsætning!$C$3/(1+Opsætning!$C$3),2),0))</f>
        <v/>
      </c>
      <c r="I184" s="20" t="str">
        <f aca="false">IF(E184="","",E184-H184)</f>
        <v/>
      </c>
      <c r="J184" s="21" t="str">
        <f aca="false">IF(A184="","",MONTH(A184))</f>
        <v/>
      </c>
      <c r="K184" s="21" t="str">
        <f aca="false">IF(A184="","",ROUNDUP(MONTH(A184)/3,0))</f>
        <v/>
      </c>
    </row>
    <row r="185" customFormat="false" ht="15" hidden="false" customHeight="false" outlineLevel="0" collapsed="false">
      <c r="A185" s="15"/>
      <c r="B185" s="16"/>
      <c r="C185" s="12"/>
      <c r="D185" s="12"/>
      <c r="E185" s="17"/>
      <c r="F185" s="18"/>
      <c r="G185" s="19" t="str">
        <f aca="false">IF(D185="","",IF(COUNTIF(Opsætning!$A$6:$A$15,D185)&gt;0,"Indtægt","Udgift"))</f>
        <v/>
      </c>
      <c r="H185" s="20" t="str">
        <f aca="false">IF(E185="","",IF(F185="Ja",ROUND(E185*Opsætning!$C$3/(1+Opsætning!$C$3),2),0))</f>
        <v/>
      </c>
      <c r="I185" s="20" t="str">
        <f aca="false">IF(E185="","",E185-H185)</f>
        <v/>
      </c>
      <c r="J185" s="21" t="str">
        <f aca="false">IF(A185="","",MONTH(A185))</f>
        <v/>
      </c>
      <c r="K185" s="21" t="str">
        <f aca="false">IF(A185="","",ROUNDUP(MONTH(A185)/3,0))</f>
        <v/>
      </c>
    </row>
    <row r="186" customFormat="false" ht="15" hidden="false" customHeight="false" outlineLevel="0" collapsed="false">
      <c r="A186" s="15"/>
      <c r="B186" s="16"/>
      <c r="C186" s="12"/>
      <c r="D186" s="12"/>
      <c r="E186" s="17"/>
      <c r="F186" s="18"/>
      <c r="G186" s="19" t="str">
        <f aca="false">IF(D186="","",IF(COUNTIF(Opsætning!$A$6:$A$15,D186)&gt;0,"Indtægt","Udgift"))</f>
        <v/>
      </c>
      <c r="H186" s="20" t="str">
        <f aca="false">IF(E186="","",IF(F186="Ja",ROUND(E186*Opsætning!$C$3/(1+Opsætning!$C$3),2),0))</f>
        <v/>
      </c>
      <c r="I186" s="20" t="str">
        <f aca="false">IF(E186="","",E186-H186)</f>
        <v/>
      </c>
      <c r="J186" s="21" t="str">
        <f aca="false">IF(A186="","",MONTH(A186))</f>
        <v/>
      </c>
      <c r="K186" s="21" t="str">
        <f aca="false">IF(A186="","",ROUNDUP(MONTH(A186)/3,0))</f>
        <v/>
      </c>
    </row>
    <row r="187" customFormat="false" ht="15" hidden="false" customHeight="false" outlineLevel="0" collapsed="false">
      <c r="A187" s="15"/>
      <c r="B187" s="16"/>
      <c r="C187" s="12"/>
      <c r="D187" s="12"/>
      <c r="E187" s="17"/>
      <c r="F187" s="18"/>
      <c r="G187" s="19" t="str">
        <f aca="false">IF(D187="","",IF(COUNTIF(Opsætning!$A$6:$A$15,D187)&gt;0,"Indtægt","Udgift"))</f>
        <v/>
      </c>
      <c r="H187" s="20" t="str">
        <f aca="false">IF(E187="","",IF(F187="Ja",ROUND(E187*Opsætning!$C$3/(1+Opsætning!$C$3),2),0))</f>
        <v/>
      </c>
      <c r="I187" s="20" t="str">
        <f aca="false">IF(E187="","",E187-H187)</f>
        <v/>
      </c>
      <c r="J187" s="21" t="str">
        <f aca="false">IF(A187="","",MONTH(A187))</f>
        <v/>
      </c>
      <c r="K187" s="21" t="str">
        <f aca="false">IF(A187="","",ROUNDUP(MONTH(A187)/3,0))</f>
        <v/>
      </c>
    </row>
    <row r="188" customFormat="false" ht="15" hidden="false" customHeight="false" outlineLevel="0" collapsed="false">
      <c r="A188" s="15"/>
      <c r="B188" s="16"/>
      <c r="C188" s="12"/>
      <c r="D188" s="12"/>
      <c r="E188" s="17"/>
      <c r="F188" s="18"/>
      <c r="G188" s="19" t="str">
        <f aca="false">IF(D188="","",IF(COUNTIF(Opsætning!$A$6:$A$15,D188)&gt;0,"Indtægt","Udgift"))</f>
        <v/>
      </c>
      <c r="H188" s="20" t="str">
        <f aca="false">IF(E188="","",IF(F188="Ja",ROUND(E188*Opsætning!$C$3/(1+Opsætning!$C$3),2),0))</f>
        <v/>
      </c>
      <c r="I188" s="20" t="str">
        <f aca="false">IF(E188="","",E188-H188)</f>
        <v/>
      </c>
      <c r="J188" s="21" t="str">
        <f aca="false">IF(A188="","",MONTH(A188))</f>
        <v/>
      </c>
      <c r="K188" s="21" t="str">
        <f aca="false">IF(A188="","",ROUNDUP(MONTH(A188)/3,0))</f>
        <v/>
      </c>
    </row>
    <row r="189" customFormat="false" ht="15" hidden="false" customHeight="false" outlineLevel="0" collapsed="false">
      <c r="A189" s="15"/>
      <c r="B189" s="16"/>
      <c r="C189" s="12"/>
      <c r="D189" s="12"/>
      <c r="E189" s="17"/>
      <c r="F189" s="18"/>
      <c r="G189" s="19" t="str">
        <f aca="false">IF(D189="","",IF(COUNTIF(Opsætning!$A$6:$A$15,D189)&gt;0,"Indtægt","Udgift"))</f>
        <v/>
      </c>
      <c r="H189" s="20" t="str">
        <f aca="false">IF(E189="","",IF(F189="Ja",ROUND(E189*Opsætning!$C$3/(1+Opsætning!$C$3),2),0))</f>
        <v/>
      </c>
      <c r="I189" s="20" t="str">
        <f aca="false">IF(E189="","",E189-H189)</f>
        <v/>
      </c>
      <c r="J189" s="21" t="str">
        <f aca="false">IF(A189="","",MONTH(A189))</f>
        <v/>
      </c>
      <c r="K189" s="21" t="str">
        <f aca="false">IF(A189="","",ROUNDUP(MONTH(A189)/3,0))</f>
        <v/>
      </c>
    </row>
    <row r="190" customFormat="false" ht="15" hidden="false" customHeight="false" outlineLevel="0" collapsed="false">
      <c r="A190" s="15"/>
      <c r="B190" s="16"/>
      <c r="C190" s="12"/>
      <c r="D190" s="12"/>
      <c r="E190" s="17"/>
      <c r="F190" s="18"/>
      <c r="G190" s="19" t="str">
        <f aca="false">IF(D190="","",IF(COUNTIF(Opsætning!$A$6:$A$15,D190)&gt;0,"Indtægt","Udgift"))</f>
        <v/>
      </c>
      <c r="H190" s="20" t="str">
        <f aca="false">IF(E190="","",IF(F190="Ja",ROUND(E190*Opsætning!$C$3/(1+Opsætning!$C$3),2),0))</f>
        <v/>
      </c>
      <c r="I190" s="20" t="str">
        <f aca="false">IF(E190="","",E190-H190)</f>
        <v/>
      </c>
      <c r="J190" s="21" t="str">
        <f aca="false">IF(A190="","",MONTH(A190))</f>
        <v/>
      </c>
      <c r="K190" s="21" t="str">
        <f aca="false">IF(A190="","",ROUNDUP(MONTH(A190)/3,0))</f>
        <v/>
      </c>
    </row>
    <row r="191" customFormat="false" ht="15" hidden="false" customHeight="false" outlineLevel="0" collapsed="false">
      <c r="A191" s="15"/>
      <c r="B191" s="16"/>
      <c r="C191" s="12"/>
      <c r="D191" s="12"/>
      <c r="E191" s="17"/>
      <c r="F191" s="18"/>
      <c r="G191" s="19" t="str">
        <f aca="false">IF(D191="","",IF(COUNTIF(Opsætning!$A$6:$A$15,D191)&gt;0,"Indtægt","Udgift"))</f>
        <v/>
      </c>
      <c r="H191" s="20" t="str">
        <f aca="false">IF(E191="","",IF(F191="Ja",ROUND(E191*Opsætning!$C$3/(1+Opsætning!$C$3),2),0))</f>
        <v/>
      </c>
      <c r="I191" s="20" t="str">
        <f aca="false">IF(E191="","",E191-H191)</f>
        <v/>
      </c>
      <c r="J191" s="21" t="str">
        <f aca="false">IF(A191="","",MONTH(A191))</f>
        <v/>
      </c>
      <c r="K191" s="21" t="str">
        <f aca="false">IF(A191="","",ROUNDUP(MONTH(A191)/3,0))</f>
        <v/>
      </c>
    </row>
    <row r="192" customFormat="false" ht="15" hidden="false" customHeight="false" outlineLevel="0" collapsed="false">
      <c r="A192" s="15"/>
      <c r="B192" s="16"/>
      <c r="C192" s="12"/>
      <c r="D192" s="12"/>
      <c r="E192" s="17"/>
      <c r="F192" s="18"/>
      <c r="G192" s="19" t="str">
        <f aca="false">IF(D192="","",IF(COUNTIF(Opsætning!$A$6:$A$15,D192)&gt;0,"Indtægt","Udgift"))</f>
        <v/>
      </c>
      <c r="H192" s="20" t="str">
        <f aca="false">IF(E192="","",IF(F192="Ja",ROUND(E192*Opsætning!$C$3/(1+Opsætning!$C$3),2),0))</f>
        <v/>
      </c>
      <c r="I192" s="20" t="str">
        <f aca="false">IF(E192="","",E192-H192)</f>
        <v/>
      </c>
      <c r="J192" s="21" t="str">
        <f aca="false">IF(A192="","",MONTH(A192))</f>
        <v/>
      </c>
      <c r="K192" s="21" t="str">
        <f aca="false">IF(A192="","",ROUNDUP(MONTH(A192)/3,0))</f>
        <v/>
      </c>
    </row>
    <row r="193" customFormat="false" ht="15" hidden="false" customHeight="false" outlineLevel="0" collapsed="false">
      <c r="A193" s="15"/>
      <c r="B193" s="16"/>
      <c r="C193" s="12"/>
      <c r="D193" s="12"/>
      <c r="E193" s="17"/>
      <c r="F193" s="18"/>
      <c r="G193" s="19" t="str">
        <f aca="false">IF(D193="","",IF(COUNTIF(Opsætning!$A$6:$A$15,D193)&gt;0,"Indtægt","Udgift"))</f>
        <v/>
      </c>
      <c r="H193" s="20" t="str">
        <f aca="false">IF(E193="","",IF(F193="Ja",ROUND(E193*Opsætning!$C$3/(1+Opsætning!$C$3),2),0))</f>
        <v/>
      </c>
      <c r="I193" s="20" t="str">
        <f aca="false">IF(E193="","",E193-H193)</f>
        <v/>
      </c>
      <c r="J193" s="21" t="str">
        <f aca="false">IF(A193="","",MONTH(A193))</f>
        <v/>
      </c>
      <c r="K193" s="21" t="str">
        <f aca="false">IF(A193="","",ROUNDUP(MONTH(A193)/3,0))</f>
        <v/>
      </c>
    </row>
    <row r="194" customFormat="false" ht="15" hidden="false" customHeight="false" outlineLevel="0" collapsed="false">
      <c r="A194" s="15"/>
      <c r="B194" s="16"/>
      <c r="C194" s="12"/>
      <c r="D194" s="12"/>
      <c r="E194" s="17"/>
      <c r="F194" s="18"/>
      <c r="G194" s="19" t="str">
        <f aca="false">IF(D194="","",IF(COUNTIF(Opsætning!$A$6:$A$15,D194)&gt;0,"Indtægt","Udgift"))</f>
        <v/>
      </c>
      <c r="H194" s="20" t="str">
        <f aca="false">IF(E194="","",IF(F194="Ja",ROUND(E194*Opsætning!$C$3/(1+Opsætning!$C$3),2),0))</f>
        <v/>
      </c>
      <c r="I194" s="20" t="str">
        <f aca="false">IF(E194="","",E194-H194)</f>
        <v/>
      </c>
      <c r="J194" s="21" t="str">
        <f aca="false">IF(A194="","",MONTH(A194))</f>
        <v/>
      </c>
      <c r="K194" s="21" t="str">
        <f aca="false">IF(A194="","",ROUNDUP(MONTH(A194)/3,0))</f>
        <v/>
      </c>
    </row>
    <row r="195" customFormat="false" ht="15" hidden="false" customHeight="false" outlineLevel="0" collapsed="false">
      <c r="A195" s="15"/>
      <c r="B195" s="16"/>
      <c r="C195" s="12"/>
      <c r="D195" s="12"/>
      <c r="E195" s="17"/>
      <c r="F195" s="18"/>
      <c r="G195" s="19" t="str">
        <f aca="false">IF(D195="","",IF(COUNTIF(Opsætning!$A$6:$A$15,D195)&gt;0,"Indtægt","Udgift"))</f>
        <v/>
      </c>
      <c r="H195" s="20" t="str">
        <f aca="false">IF(E195="","",IF(F195="Ja",ROUND(E195*Opsætning!$C$3/(1+Opsætning!$C$3),2),0))</f>
        <v/>
      </c>
      <c r="I195" s="20" t="str">
        <f aca="false">IF(E195="","",E195-H195)</f>
        <v/>
      </c>
      <c r="J195" s="21" t="str">
        <f aca="false">IF(A195="","",MONTH(A195))</f>
        <v/>
      </c>
      <c r="K195" s="21" t="str">
        <f aca="false">IF(A195="","",ROUNDUP(MONTH(A195)/3,0))</f>
        <v/>
      </c>
    </row>
    <row r="196" customFormat="false" ht="15" hidden="false" customHeight="false" outlineLevel="0" collapsed="false">
      <c r="A196" s="15"/>
      <c r="B196" s="16"/>
      <c r="C196" s="12"/>
      <c r="D196" s="12"/>
      <c r="E196" s="17"/>
      <c r="F196" s="18"/>
      <c r="G196" s="19" t="str">
        <f aca="false">IF(D196="","",IF(COUNTIF(Opsætning!$A$6:$A$15,D196)&gt;0,"Indtægt","Udgift"))</f>
        <v/>
      </c>
      <c r="H196" s="20" t="str">
        <f aca="false">IF(E196="","",IF(F196="Ja",ROUND(E196*Opsætning!$C$3/(1+Opsætning!$C$3),2),0))</f>
        <v/>
      </c>
      <c r="I196" s="20" t="str">
        <f aca="false">IF(E196="","",E196-H196)</f>
        <v/>
      </c>
      <c r="J196" s="21" t="str">
        <f aca="false">IF(A196="","",MONTH(A196))</f>
        <v/>
      </c>
      <c r="K196" s="21" t="str">
        <f aca="false">IF(A196="","",ROUNDUP(MONTH(A196)/3,0))</f>
        <v/>
      </c>
    </row>
    <row r="197" customFormat="false" ht="15" hidden="false" customHeight="false" outlineLevel="0" collapsed="false">
      <c r="A197" s="15"/>
      <c r="B197" s="16"/>
      <c r="C197" s="12"/>
      <c r="D197" s="12"/>
      <c r="E197" s="17"/>
      <c r="F197" s="18"/>
      <c r="G197" s="19" t="str">
        <f aca="false">IF(D197="","",IF(COUNTIF(Opsætning!$A$6:$A$15,D197)&gt;0,"Indtægt","Udgift"))</f>
        <v/>
      </c>
      <c r="H197" s="20" t="str">
        <f aca="false">IF(E197="","",IF(F197="Ja",ROUND(E197*Opsætning!$C$3/(1+Opsætning!$C$3),2),0))</f>
        <v/>
      </c>
      <c r="I197" s="20" t="str">
        <f aca="false">IF(E197="","",E197-H197)</f>
        <v/>
      </c>
      <c r="J197" s="21" t="str">
        <f aca="false">IF(A197="","",MONTH(A197))</f>
        <v/>
      </c>
      <c r="K197" s="21" t="str">
        <f aca="false">IF(A197="","",ROUNDUP(MONTH(A197)/3,0))</f>
        <v/>
      </c>
    </row>
    <row r="198" customFormat="false" ht="15" hidden="false" customHeight="false" outlineLevel="0" collapsed="false">
      <c r="A198" s="15"/>
      <c r="B198" s="16"/>
      <c r="C198" s="12"/>
      <c r="D198" s="12"/>
      <c r="E198" s="17"/>
      <c r="F198" s="18"/>
      <c r="G198" s="19" t="str">
        <f aca="false">IF(D198="","",IF(COUNTIF(Opsætning!$A$6:$A$15,D198)&gt;0,"Indtægt","Udgift"))</f>
        <v/>
      </c>
      <c r="H198" s="20" t="str">
        <f aca="false">IF(E198="","",IF(F198="Ja",ROUND(E198*Opsætning!$C$3/(1+Opsætning!$C$3),2),0))</f>
        <v/>
      </c>
      <c r="I198" s="20" t="str">
        <f aca="false">IF(E198="","",E198-H198)</f>
        <v/>
      </c>
      <c r="J198" s="21" t="str">
        <f aca="false">IF(A198="","",MONTH(A198))</f>
        <v/>
      </c>
      <c r="K198" s="21" t="str">
        <f aca="false">IF(A198="","",ROUNDUP(MONTH(A198)/3,0))</f>
        <v/>
      </c>
    </row>
    <row r="199" customFormat="false" ht="15" hidden="false" customHeight="false" outlineLevel="0" collapsed="false">
      <c r="A199" s="15"/>
      <c r="B199" s="16"/>
      <c r="C199" s="12"/>
      <c r="D199" s="12"/>
      <c r="E199" s="17"/>
      <c r="F199" s="18"/>
      <c r="G199" s="19" t="str">
        <f aca="false">IF(D199="","",IF(COUNTIF(Opsætning!$A$6:$A$15,D199)&gt;0,"Indtægt","Udgift"))</f>
        <v/>
      </c>
      <c r="H199" s="20" t="str">
        <f aca="false">IF(E199="","",IF(F199="Ja",ROUND(E199*Opsætning!$C$3/(1+Opsætning!$C$3),2),0))</f>
        <v/>
      </c>
      <c r="I199" s="20" t="str">
        <f aca="false">IF(E199="","",E199-H199)</f>
        <v/>
      </c>
      <c r="J199" s="21" t="str">
        <f aca="false">IF(A199="","",MONTH(A199))</f>
        <v/>
      </c>
      <c r="K199" s="21" t="str">
        <f aca="false">IF(A199="","",ROUNDUP(MONTH(A199)/3,0))</f>
        <v/>
      </c>
    </row>
    <row r="200" customFormat="false" ht="15" hidden="false" customHeight="false" outlineLevel="0" collapsed="false">
      <c r="A200" s="15"/>
      <c r="B200" s="16"/>
      <c r="C200" s="12"/>
      <c r="D200" s="12"/>
      <c r="E200" s="17"/>
      <c r="F200" s="18"/>
      <c r="G200" s="19" t="str">
        <f aca="false">IF(D200="","",IF(COUNTIF(Opsætning!$A$6:$A$15,D200)&gt;0,"Indtægt","Udgift"))</f>
        <v/>
      </c>
      <c r="H200" s="20" t="str">
        <f aca="false">IF(E200="","",IF(F200="Ja",ROUND(E200*Opsætning!$C$3/(1+Opsætning!$C$3),2),0))</f>
        <v/>
      </c>
      <c r="I200" s="20" t="str">
        <f aca="false">IF(E200="","",E200-H200)</f>
        <v/>
      </c>
      <c r="J200" s="21" t="str">
        <f aca="false">IF(A200="","",MONTH(A200))</f>
        <v/>
      </c>
      <c r="K200" s="21" t="str">
        <f aca="false">IF(A200="","",ROUNDUP(MONTH(A200)/3,0))</f>
        <v/>
      </c>
    </row>
    <row r="201" customFormat="false" ht="15" hidden="false" customHeight="false" outlineLevel="0" collapsed="false">
      <c r="A201" s="15"/>
      <c r="B201" s="16"/>
      <c r="C201" s="12"/>
      <c r="D201" s="12"/>
      <c r="E201" s="17"/>
      <c r="F201" s="18"/>
      <c r="G201" s="19" t="str">
        <f aca="false">IF(D201="","",IF(COUNTIF(Opsætning!$A$6:$A$15,D201)&gt;0,"Indtægt","Udgift"))</f>
        <v/>
      </c>
      <c r="H201" s="20" t="str">
        <f aca="false">IF(E201="","",IF(F201="Ja",ROUND(E201*Opsætning!$C$3/(1+Opsætning!$C$3),2),0))</f>
        <v/>
      </c>
      <c r="I201" s="20" t="str">
        <f aca="false">IF(E201="","",E201-H201)</f>
        <v/>
      </c>
      <c r="J201" s="21" t="str">
        <f aca="false">IF(A201="","",MONTH(A201))</f>
        <v/>
      </c>
      <c r="K201" s="21" t="str">
        <f aca="false">IF(A201="","",ROUNDUP(MONTH(A201)/3,0))</f>
        <v/>
      </c>
    </row>
    <row r="202" customFormat="false" ht="15" hidden="false" customHeight="false" outlineLevel="0" collapsed="false">
      <c r="A202" s="15"/>
      <c r="B202" s="16"/>
      <c r="C202" s="12"/>
      <c r="D202" s="12"/>
      <c r="E202" s="17"/>
      <c r="F202" s="18"/>
      <c r="G202" s="19" t="str">
        <f aca="false">IF(D202="","",IF(COUNTIF(Opsætning!$A$6:$A$15,D202)&gt;0,"Indtægt","Udgift"))</f>
        <v/>
      </c>
      <c r="H202" s="20" t="str">
        <f aca="false">IF(E202="","",IF(F202="Ja",ROUND(E202*Opsætning!$C$3/(1+Opsætning!$C$3),2),0))</f>
        <v/>
      </c>
      <c r="I202" s="20" t="str">
        <f aca="false">IF(E202="","",E202-H202)</f>
        <v/>
      </c>
      <c r="J202" s="21" t="str">
        <f aca="false">IF(A202="","",MONTH(A202))</f>
        <v/>
      </c>
      <c r="K202" s="21" t="str">
        <f aca="false">IF(A202="","",ROUNDUP(MONTH(A202)/3,0))</f>
        <v/>
      </c>
    </row>
    <row r="203" customFormat="false" ht="15" hidden="false" customHeight="false" outlineLevel="0" collapsed="false">
      <c r="A203" s="15"/>
      <c r="B203" s="16"/>
      <c r="C203" s="12"/>
      <c r="D203" s="12"/>
      <c r="E203" s="17"/>
      <c r="F203" s="18"/>
      <c r="G203" s="19" t="str">
        <f aca="false">IF(D203="","",IF(COUNTIF(Opsætning!$A$6:$A$15,D203)&gt;0,"Indtægt","Udgift"))</f>
        <v/>
      </c>
      <c r="H203" s="20" t="str">
        <f aca="false">IF(E203="","",IF(F203="Ja",ROUND(E203*Opsætning!$C$3/(1+Opsætning!$C$3),2),0))</f>
        <v/>
      </c>
      <c r="I203" s="20" t="str">
        <f aca="false">IF(E203="","",E203-H203)</f>
        <v/>
      </c>
      <c r="J203" s="21" t="str">
        <f aca="false">IF(A203="","",MONTH(A203))</f>
        <v/>
      </c>
      <c r="K203" s="21" t="str">
        <f aca="false">IF(A203="","",ROUNDUP(MONTH(A203)/3,0))</f>
        <v/>
      </c>
    </row>
    <row r="204" customFormat="false" ht="15" hidden="false" customHeight="false" outlineLevel="0" collapsed="false">
      <c r="A204" s="15"/>
      <c r="B204" s="16"/>
      <c r="C204" s="12"/>
      <c r="D204" s="12"/>
      <c r="E204" s="17"/>
      <c r="F204" s="18"/>
      <c r="G204" s="19" t="str">
        <f aca="false">IF(D204="","",IF(COUNTIF(Opsætning!$A$6:$A$15,D204)&gt;0,"Indtægt","Udgift"))</f>
        <v/>
      </c>
      <c r="H204" s="20" t="str">
        <f aca="false">IF(E204="","",IF(F204="Ja",ROUND(E204*Opsætning!$C$3/(1+Opsætning!$C$3),2),0))</f>
        <v/>
      </c>
      <c r="I204" s="20" t="str">
        <f aca="false">IF(E204="","",E204-H204)</f>
        <v/>
      </c>
      <c r="J204" s="21" t="str">
        <f aca="false">IF(A204="","",MONTH(A204))</f>
        <v/>
      </c>
      <c r="K204" s="21" t="str">
        <f aca="false">IF(A204="","",ROUNDUP(MONTH(A204)/3,0))</f>
        <v/>
      </c>
    </row>
    <row r="205" customFormat="false" ht="15" hidden="false" customHeight="false" outlineLevel="0" collapsed="false">
      <c r="A205" s="15"/>
      <c r="B205" s="16"/>
      <c r="C205" s="12"/>
      <c r="D205" s="12"/>
      <c r="E205" s="17"/>
      <c r="F205" s="18"/>
      <c r="G205" s="19" t="str">
        <f aca="false">IF(D205="","",IF(COUNTIF(Opsætning!$A$6:$A$15,D205)&gt;0,"Indtægt","Udgift"))</f>
        <v/>
      </c>
      <c r="H205" s="20" t="str">
        <f aca="false">IF(E205="","",IF(F205="Ja",ROUND(E205*Opsætning!$C$3/(1+Opsætning!$C$3),2),0))</f>
        <v/>
      </c>
      <c r="I205" s="20" t="str">
        <f aca="false">IF(E205="","",E205-H205)</f>
        <v/>
      </c>
      <c r="J205" s="21" t="str">
        <f aca="false">IF(A205="","",MONTH(A205))</f>
        <v/>
      </c>
      <c r="K205" s="21" t="str">
        <f aca="false">IF(A205="","",ROUNDUP(MONTH(A205)/3,0))</f>
        <v/>
      </c>
    </row>
    <row r="206" customFormat="false" ht="15" hidden="false" customHeight="false" outlineLevel="0" collapsed="false">
      <c r="A206" s="15"/>
      <c r="B206" s="16"/>
      <c r="C206" s="12"/>
      <c r="D206" s="12"/>
      <c r="E206" s="17"/>
      <c r="F206" s="18"/>
      <c r="G206" s="19" t="str">
        <f aca="false">IF(D206="","",IF(COUNTIF(Opsætning!$A$6:$A$15,D206)&gt;0,"Indtægt","Udgift"))</f>
        <v/>
      </c>
      <c r="H206" s="20" t="str">
        <f aca="false">IF(E206="","",IF(F206="Ja",ROUND(E206*Opsætning!$C$3/(1+Opsætning!$C$3),2),0))</f>
        <v/>
      </c>
      <c r="I206" s="20" t="str">
        <f aca="false">IF(E206="","",E206-H206)</f>
        <v/>
      </c>
      <c r="J206" s="21" t="str">
        <f aca="false">IF(A206="","",MONTH(A206))</f>
        <v/>
      </c>
      <c r="K206" s="21" t="str">
        <f aca="false">IF(A206="","",ROUNDUP(MONTH(A206)/3,0))</f>
        <v/>
      </c>
    </row>
    <row r="207" customFormat="false" ht="15" hidden="false" customHeight="false" outlineLevel="0" collapsed="false">
      <c r="A207" s="15"/>
      <c r="B207" s="16"/>
      <c r="C207" s="12"/>
      <c r="D207" s="12"/>
      <c r="E207" s="17"/>
      <c r="F207" s="18"/>
      <c r="G207" s="19" t="str">
        <f aca="false">IF(D207="","",IF(COUNTIF(Opsætning!$A$6:$A$15,D207)&gt;0,"Indtægt","Udgift"))</f>
        <v/>
      </c>
      <c r="H207" s="20" t="str">
        <f aca="false">IF(E207="","",IF(F207="Ja",ROUND(E207*Opsætning!$C$3/(1+Opsætning!$C$3),2),0))</f>
        <v/>
      </c>
      <c r="I207" s="20" t="str">
        <f aca="false">IF(E207="","",E207-H207)</f>
        <v/>
      </c>
      <c r="J207" s="21" t="str">
        <f aca="false">IF(A207="","",MONTH(A207))</f>
        <v/>
      </c>
      <c r="K207" s="21" t="str">
        <f aca="false">IF(A207="","",ROUNDUP(MONTH(A207)/3,0))</f>
        <v/>
      </c>
    </row>
    <row r="208" customFormat="false" ht="15" hidden="false" customHeight="false" outlineLevel="0" collapsed="false">
      <c r="A208" s="15"/>
      <c r="B208" s="16"/>
      <c r="C208" s="12"/>
      <c r="D208" s="12"/>
      <c r="E208" s="17"/>
      <c r="F208" s="18"/>
      <c r="G208" s="19" t="str">
        <f aca="false">IF(D208="","",IF(COUNTIF(Opsætning!$A$6:$A$15,D208)&gt;0,"Indtægt","Udgift"))</f>
        <v/>
      </c>
      <c r="H208" s="20" t="str">
        <f aca="false">IF(E208="","",IF(F208="Ja",ROUND(E208*Opsætning!$C$3/(1+Opsætning!$C$3),2),0))</f>
        <v/>
      </c>
      <c r="I208" s="20" t="str">
        <f aca="false">IF(E208="","",E208-H208)</f>
        <v/>
      </c>
      <c r="J208" s="21" t="str">
        <f aca="false">IF(A208="","",MONTH(A208))</f>
        <v/>
      </c>
      <c r="K208" s="21" t="str">
        <f aca="false">IF(A208="","",ROUNDUP(MONTH(A208)/3,0))</f>
        <v/>
      </c>
    </row>
    <row r="209" customFormat="false" ht="15" hidden="false" customHeight="false" outlineLevel="0" collapsed="false">
      <c r="A209" s="15"/>
      <c r="B209" s="16"/>
      <c r="C209" s="12"/>
      <c r="D209" s="12"/>
      <c r="E209" s="17"/>
      <c r="F209" s="18"/>
      <c r="G209" s="19" t="str">
        <f aca="false">IF(D209="","",IF(COUNTIF(Opsætning!$A$6:$A$15,D209)&gt;0,"Indtægt","Udgift"))</f>
        <v/>
      </c>
      <c r="H209" s="20" t="str">
        <f aca="false">IF(E209="","",IF(F209="Ja",ROUND(E209*Opsætning!$C$3/(1+Opsætning!$C$3),2),0))</f>
        <v/>
      </c>
      <c r="I209" s="20" t="str">
        <f aca="false">IF(E209="","",E209-H209)</f>
        <v/>
      </c>
      <c r="J209" s="21" t="str">
        <f aca="false">IF(A209="","",MONTH(A209))</f>
        <v/>
      </c>
      <c r="K209" s="21" t="str">
        <f aca="false">IF(A209="","",ROUNDUP(MONTH(A209)/3,0))</f>
        <v/>
      </c>
    </row>
    <row r="210" customFormat="false" ht="15" hidden="false" customHeight="false" outlineLevel="0" collapsed="false">
      <c r="A210" s="15"/>
      <c r="B210" s="16"/>
      <c r="C210" s="12"/>
      <c r="D210" s="12"/>
      <c r="E210" s="17"/>
      <c r="F210" s="18"/>
      <c r="G210" s="19" t="str">
        <f aca="false">IF(D210="","",IF(COUNTIF(Opsætning!$A$6:$A$15,D210)&gt;0,"Indtægt","Udgift"))</f>
        <v/>
      </c>
      <c r="H210" s="20" t="str">
        <f aca="false">IF(E210="","",IF(F210="Ja",ROUND(E210*Opsætning!$C$3/(1+Opsætning!$C$3),2),0))</f>
        <v/>
      </c>
      <c r="I210" s="20" t="str">
        <f aca="false">IF(E210="","",E210-H210)</f>
        <v/>
      </c>
      <c r="J210" s="21" t="str">
        <f aca="false">IF(A210="","",MONTH(A210))</f>
        <v/>
      </c>
      <c r="K210" s="21" t="str">
        <f aca="false">IF(A210="","",ROUNDUP(MONTH(A210)/3,0))</f>
        <v/>
      </c>
    </row>
    <row r="211" customFormat="false" ht="15" hidden="false" customHeight="false" outlineLevel="0" collapsed="false">
      <c r="A211" s="15"/>
      <c r="B211" s="16"/>
      <c r="C211" s="12"/>
      <c r="D211" s="12"/>
      <c r="E211" s="17"/>
      <c r="F211" s="18"/>
      <c r="G211" s="19" t="str">
        <f aca="false">IF(D211="","",IF(COUNTIF(Opsætning!$A$6:$A$15,D211)&gt;0,"Indtægt","Udgift"))</f>
        <v/>
      </c>
      <c r="H211" s="20" t="str">
        <f aca="false">IF(E211="","",IF(F211="Ja",ROUND(E211*Opsætning!$C$3/(1+Opsætning!$C$3),2),0))</f>
        <v/>
      </c>
      <c r="I211" s="20" t="str">
        <f aca="false">IF(E211="","",E211-H211)</f>
        <v/>
      </c>
      <c r="J211" s="21" t="str">
        <f aca="false">IF(A211="","",MONTH(A211))</f>
        <v/>
      </c>
      <c r="K211" s="21" t="str">
        <f aca="false">IF(A211="","",ROUNDUP(MONTH(A211)/3,0))</f>
        <v/>
      </c>
    </row>
    <row r="212" customFormat="false" ht="15" hidden="false" customHeight="false" outlineLevel="0" collapsed="false">
      <c r="A212" s="15"/>
      <c r="B212" s="16"/>
      <c r="C212" s="12"/>
      <c r="D212" s="12"/>
      <c r="E212" s="17"/>
      <c r="F212" s="18"/>
      <c r="G212" s="19" t="str">
        <f aca="false">IF(D212="","",IF(COUNTIF(Opsætning!$A$6:$A$15,D212)&gt;0,"Indtægt","Udgift"))</f>
        <v/>
      </c>
      <c r="H212" s="20" t="str">
        <f aca="false">IF(E212="","",IF(F212="Ja",ROUND(E212*Opsætning!$C$3/(1+Opsætning!$C$3),2),0))</f>
        <v/>
      </c>
      <c r="I212" s="20" t="str">
        <f aca="false">IF(E212="","",E212-H212)</f>
        <v/>
      </c>
      <c r="J212" s="21" t="str">
        <f aca="false">IF(A212="","",MONTH(A212))</f>
        <v/>
      </c>
      <c r="K212" s="21" t="str">
        <f aca="false">IF(A212="","",ROUNDUP(MONTH(A212)/3,0))</f>
        <v/>
      </c>
    </row>
    <row r="213" customFormat="false" ht="15" hidden="false" customHeight="false" outlineLevel="0" collapsed="false">
      <c r="A213" s="15"/>
      <c r="B213" s="16"/>
      <c r="C213" s="12"/>
      <c r="D213" s="12"/>
      <c r="E213" s="17"/>
      <c r="F213" s="18"/>
      <c r="G213" s="19" t="str">
        <f aca="false">IF(D213="","",IF(COUNTIF(Opsætning!$A$6:$A$15,D213)&gt;0,"Indtægt","Udgift"))</f>
        <v/>
      </c>
      <c r="H213" s="20" t="str">
        <f aca="false">IF(E213="","",IF(F213="Ja",ROUND(E213*Opsætning!$C$3/(1+Opsætning!$C$3),2),0))</f>
        <v/>
      </c>
      <c r="I213" s="20" t="str">
        <f aca="false">IF(E213="","",E213-H213)</f>
        <v/>
      </c>
      <c r="J213" s="21" t="str">
        <f aca="false">IF(A213="","",MONTH(A213))</f>
        <v/>
      </c>
      <c r="K213" s="21" t="str">
        <f aca="false">IF(A213="","",ROUNDUP(MONTH(A213)/3,0))</f>
        <v/>
      </c>
    </row>
    <row r="214" customFormat="false" ht="15" hidden="false" customHeight="false" outlineLevel="0" collapsed="false">
      <c r="A214" s="15"/>
      <c r="B214" s="16"/>
      <c r="C214" s="12"/>
      <c r="D214" s="12"/>
      <c r="E214" s="17"/>
      <c r="F214" s="18"/>
      <c r="G214" s="19" t="str">
        <f aca="false">IF(D214="","",IF(COUNTIF(Opsætning!$A$6:$A$15,D214)&gt;0,"Indtægt","Udgift"))</f>
        <v/>
      </c>
      <c r="H214" s="20" t="str">
        <f aca="false">IF(E214="","",IF(F214="Ja",ROUND(E214*Opsætning!$C$3/(1+Opsætning!$C$3),2),0))</f>
        <v/>
      </c>
      <c r="I214" s="20" t="str">
        <f aca="false">IF(E214="","",E214-H214)</f>
        <v/>
      </c>
      <c r="J214" s="21" t="str">
        <f aca="false">IF(A214="","",MONTH(A214))</f>
        <v/>
      </c>
      <c r="K214" s="21" t="str">
        <f aca="false">IF(A214="","",ROUNDUP(MONTH(A214)/3,0))</f>
        <v/>
      </c>
    </row>
    <row r="215" customFormat="false" ht="15" hidden="false" customHeight="false" outlineLevel="0" collapsed="false">
      <c r="A215" s="15"/>
      <c r="B215" s="16"/>
      <c r="C215" s="12"/>
      <c r="D215" s="12"/>
      <c r="E215" s="17"/>
      <c r="F215" s="18"/>
      <c r="G215" s="19" t="str">
        <f aca="false">IF(D215="","",IF(COUNTIF(Opsætning!$A$6:$A$15,D215)&gt;0,"Indtægt","Udgift"))</f>
        <v/>
      </c>
      <c r="H215" s="20" t="str">
        <f aca="false">IF(E215="","",IF(F215="Ja",ROUND(E215*Opsætning!$C$3/(1+Opsætning!$C$3),2),0))</f>
        <v/>
      </c>
      <c r="I215" s="20" t="str">
        <f aca="false">IF(E215="","",E215-H215)</f>
        <v/>
      </c>
      <c r="J215" s="21" t="str">
        <f aca="false">IF(A215="","",MONTH(A215))</f>
        <v/>
      </c>
      <c r="K215" s="21" t="str">
        <f aca="false">IF(A215="","",ROUNDUP(MONTH(A215)/3,0))</f>
        <v/>
      </c>
    </row>
    <row r="216" customFormat="false" ht="15" hidden="false" customHeight="false" outlineLevel="0" collapsed="false">
      <c r="A216" s="15"/>
      <c r="B216" s="16"/>
      <c r="C216" s="12"/>
      <c r="D216" s="12"/>
      <c r="E216" s="17"/>
      <c r="F216" s="18"/>
      <c r="G216" s="19" t="str">
        <f aca="false">IF(D216="","",IF(COUNTIF(Opsætning!$A$6:$A$15,D216)&gt;0,"Indtægt","Udgift"))</f>
        <v/>
      </c>
      <c r="H216" s="20" t="str">
        <f aca="false">IF(E216="","",IF(F216="Ja",ROUND(E216*Opsætning!$C$3/(1+Opsætning!$C$3),2),0))</f>
        <v/>
      </c>
      <c r="I216" s="20" t="str">
        <f aca="false">IF(E216="","",E216-H216)</f>
        <v/>
      </c>
      <c r="J216" s="21" t="str">
        <f aca="false">IF(A216="","",MONTH(A216))</f>
        <v/>
      </c>
      <c r="K216" s="21" t="str">
        <f aca="false">IF(A216="","",ROUNDUP(MONTH(A216)/3,0))</f>
        <v/>
      </c>
    </row>
    <row r="217" customFormat="false" ht="15" hidden="false" customHeight="false" outlineLevel="0" collapsed="false">
      <c r="A217" s="15"/>
      <c r="B217" s="16"/>
      <c r="C217" s="12"/>
      <c r="D217" s="12"/>
      <c r="E217" s="17"/>
      <c r="F217" s="18"/>
      <c r="G217" s="19" t="str">
        <f aca="false">IF(D217="","",IF(COUNTIF(Opsætning!$A$6:$A$15,D217)&gt;0,"Indtægt","Udgift"))</f>
        <v/>
      </c>
      <c r="H217" s="20" t="str">
        <f aca="false">IF(E217="","",IF(F217="Ja",ROUND(E217*Opsætning!$C$3/(1+Opsætning!$C$3),2),0))</f>
        <v/>
      </c>
      <c r="I217" s="20" t="str">
        <f aca="false">IF(E217="","",E217-H217)</f>
        <v/>
      </c>
      <c r="J217" s="21" t="str">
        <f aca="false">IF(A217="","",MONTH(A217))</f>
        <v/>
      </c>
      <c r="K217" s="21" t="str">
        <f aca="false">IF(A217="","",ROUNDUP(MONTH(A217)/3,0))</f>
        <v/>
      </c>
    </row>
    <row r="218" customFormat="false" ht="15" hidden="false" customHeight="false" outlineLevel="0" collapsed="false">
      <c r="A218" s="15"/>
      <c r="B218" s="16"/>
      <c r="C218" s="12"/>
      <c r="D218" s="12"/>
      <c r="E218" s="17"/>
      <c r="F218" s="18"/>
      <c r="G218" s="19" t="str">
        <f aca="false">IF(D218="","",IF(COUNTIF(Opsætning!$A$6:$A$15,D218)&gt;0,"Indtægt","Udgift"))</f>
        <v/>
      </c>
      <c r="H218" s="20" t="str">
        <f aca="false">IF(E218="","",IF(F218="Ja",ROUND(E218*Opsætning!$C$3/(1+Opsætning!$C$3),2),0))</f>
        <v/>
      </c>
      <c r="I218" s="20" t="str">
        <f aca="false">IF(E218="","",E218-H218)</f>
        <v/>
      </c>
      <c r="J218" s="21" t="str">
        <f aca="false">IF(A218="","",MONTH(A218))</f>
        <v/>
      </c>
      <c r="K218" s="21" t="str">
        <f aca="false">IF(A218="","",ROUNDUP(MONTH(A218)/3,0))</f>
        <v/>
      </c>
    </row>
    <row r="219" customFormat="false" ht="15" hidden="false" customHeight="false" outlineLevel="0" collapsed="false">
      <c r="A219" s="15"/>
      <c r="B219" s="16"/>
      <c r="C219" s="12"/>
      <c r="D219" s="12"/>
      <c r="E219" s="17"/>
      <c r="F219" s="18"/>
      <c r="G219" s="19" t="str">
        <f aca="false">IF(D219="","",IF(COUNTIF(Opsætning!$A$6:$A$15,D219)&gt;0,"Indtægt","Udgift"))</f>
        <v/>
      </c>
      <c r="H219" s="20" t="str">
        <f aca="false">IF(E219="","",IF(F219="Ja",ROUND(E219*Opsætning!$C$3/(1+Opsætning!$C$3),2),0))</f>
        <v/>
      </c>
      <c r="I219" s="20" t="str">
        <f aca="false">IF(E219="","",E219-H219)</f>
        <v/>
      </c>
      <c r="J219" s="21" t="str">
        <f aca="false">IF(A219="","",MONTH(A219))</f>
        <v/>
      </c>
      <c r="K219" s="21" t="str">
        <f aca="false">IF(A219="","",ROUNDUP(MONTH(A219)/3,0))</f>
        <v/>
      </c>
    </row>
    <row r="220" customFormat="false" ht="15" hidden="false" customHeight="false" outlineLevel="0" collapsed="false">
      <c r="A220" s="15"/>
      <c r="B220" s="16"/>
      <c r="C220" s="12"/>
      <c r="D220" s="12"/>
      <c r="E220" s="17"/>
      <c r="F220" s="18"/>
      <c r="G220" s="19" t="str">
        <f aca="false">IF(D220="","",IF(COUNTIF(Opsætning!$A$6:$A$15,D220)&gt;0,"Indtægt","Udgift"))</f>
        <v/>
      </c>
      <c r="H220" s="20" t="str">
        <f aca="false">IF(E220="","",IF(F220="Ja",ROUND(E220*Opsætning!$C$3/(1+Opsætning!$C$3),2),0))</f>
        <v/>
      </c>
      <c r="I220" s="20" t="str">
        <f aca="false">IF(E220="","",E220-H220)</f>
        <v/>
      </c>
      <c r="J220" s="21" t="str">
        <f aca="false">IF(A220="","",MONTH(A220))</f>
        <v/>
      </c>
      <c r="K220" s="21" t="str">
        <f aca="false">IF(A220="","",ROUNDUP(MONTH(A220)/3,0))</f>
        <v/>
      </c>
    </row>
    <row r="221" customFormat="false" ht="15" hidden="false" customHeight="false" outlineLevel="0" collapsed="false">
      <c r="A221" s="15"/>
      <c r="B221" s="16"/>
      <c r="C221" s="12"/>
      <c r="D221" s="12"/>
      <c r="E221" s="17"/>
      <c r="F221" s="18"/>
      <c r="G221" s="19" t="str">
        <f aca="false">IF(D221="","",IF(COUNTIF(Opsætning!$A$6:$A$15,D221)&gt;0,"Indtægt","Udgift"))</f>
        <v/>
      </c>
      <c r="H221" s="20" t="str">
        <f aca="false">IF(E221="","",IF(F221="Ja",ROUND(E221*Opsætning!$C$3/(1+Opsætning!$C$3),2),0))</f>
        <v/>
      </c>
      <c r="I221" s="20" t="str">
        <f aca="false">IF(E221="","",E221-H221)</f>
        <v/>
      </c>
      <c r="J221" s="21" t="str">
        <f aca="false">IF(A221="","",MONTH(A221))</f>
        <v/>
      </c>
      <c r="K221" s="21" t="str">
        <f aca="false">IF(A221="","",ROUNDUP(MONTH(A221)/3,0))</f>
        <v/>
      </c>
    </row>
    <row r="222" customFormat="false" ht="15" hidden="false" customHeight="false" outlineLevel="0" collapsed="false">
      <c r="A222" s="15"/>
      <c r="B222" s="16"/>
      <c r="C222" s="12"/>
      <c r="D222" s="12"/>
      <c r="E222" s="17"/>
      <c r="F222" s="18"/>
      <c r="G222" s="19" t="str">
        <f aca="false">IF(D222="","",IF(COUNTIF(Opsætning!$A$6:$A$15,D222)&gt;0,"Indtægt","Udgift"))</f>
        <v/>
      </c>
      <c r="H222" s="20" t="str">
        <f aca="false">IF(E222="","",IF(F222="Ja",ROUND(E222*Opsætning!$C$3/(1+Opsætning!$C$3),2),0))</f>
        <v/>
      </c>
      <c r="I222" s="20" t="str">
        <f aca="false">IF(E222="","",E222-H222)</f>
        <v/>
      </c>
      <c r="J222" s="21" t="str">
        <f aca="false">IF(A222="","",MONTH(A222))</f>
        <v/>
      </c>
      <c r="K222" s="21" t="str">
        <f aca="false">IF(A222="","",ROUNDUP(MONTH(A222)/3,0))</f>
        <v/>
      </c>
    </row>
    <row r="223" customFormat="false" ht="15" hidden="false" customHeight="false" outlineLevel="0" collapsed="false">
      <c r="A223" s="15"/>
      <c r="B223" s="16"/>
      <c r="C223" s="12"/>
      <c r="D223" s="12"/>
      <c r="E223" s="17"/>
      <c r="F223" s="18"/>
      <c r="G223" s="19" t="str">
        <f aca="false">IF(D223="","",IF(COUNTIF(Opsætning!$A$6:$A$15,D223)&gt;0,"Indtægt","Udgift"))</f>
        <v/>
      </c>
      <c r="H223" s="20" t="str">
        <f aca="false">IF(E223="","",IF(F223="Ja",ROUND(E223*Opsætning!$C$3/(1+Opsætning!$C$3),2),0))</f>
        <v/>
      </c>
      <c r="I223" s="20" t="str">
        <f aca="false">IF(E223="","",E223-H223)</f>
        <v/>
      </c>
      <c r="J223" s="21" t="str">
        <f aca="false">IF(A223="","",MONTH(A223))</f>
        <v/>
      </c>
      <c r="K223" s="21" t="str">
        <f aca="false">IF(A223="","",ROUNDUP(MONTH(A223)/3,0))</f>
        <v/>
      </c>
    </row>
    <row r="224" customFormat="false" ht="15" hidden="false" customHeight="false" outlineLevel="0" collapsed="false">
      <c r="A224" s="15"/>
      <c r="B224" s="16"/>
      <c r="C224" s="12"/>
      <c r="D224" s="12"/>
      <c r="E224" s="17"/>
      <c r="F224" s="18"/>
      <c r="G224" s="19" t="str">
        <f aca="false">IF(D224="","",IF(COUNTIF(Opsætning!$A$6:$A$15,D224)&gt;0,"Indtægt","Udgift"))</f>
        <v/>
      </c>
      <c r="H224" s="20" t="str">
        <f aca="false">IF(E224="","",IF(F224="Ja",ROUND(E224*Opsætning!$C$3/(1+Opsætning!$C$3),2),0))</f>
        <v/>
      </c>
      <c r="I224" s="20" t="str">
        <f aca="false">IF(E224="","",E224-H224)</f>
        <v/>
      </c>
      <c r="J224" s="21" t="str">
        <f aca="false">IF(A224="","",MONTH(A224))</f>
        <v/>
      </c>
      <c r="K224" s="21" t="str">
        <f aca="false">IF(A224="","",ROUNDUP(MONTH(A224)/3,0))</f>
        <v/>
      </c>
    </row>
    <row r="225" customFormat="false" ht="15" hidden="false" customHeight="false" outlineLevel="0" collapsed="false">
      <c r="A225" s="15"/>
      <c r="B225" s="16"/>
      <c r="C225" s="12"/>
      <c r="D225" s="12"/>
      <c r="E225" s="17"/>
      <c r="F225" s="18"/>
      <c r="G225" s="19" t="str">
        <f aca="false">IF(D225="","",IF(COUNTIF(Opsætning!$A$6:$A$15,D225)&gt;0,"Indtægt","Udgift"))</f>
        <v/>
      </c>
      <c r="H225" s="20" t="str">
        <f aca="false">IF(E225="","",IF(F225="Ja",ROUND(E225*Opsætning!$C$3/(1+Opsætning!$C$3),2),0))</f>
        <v/>
      </c>
      <c r="I225" s="20" t="str">
        <f aca="false">IF(E225="","",E225-H225)</f>
        <v/>
      </c>
      <c r="J225" s="21" t="str">
        <f aca="false">IF(A225="","",MONTH(A225))</f>
        <v/>
      </c>
      <c r="K225" s="21" t="str">
        <f aca="false">IF(A225="","",ROUNDUP(MONTH(A225)/3,0))</f>
        <v/>
      </c>
    </row>
    <row r="226" customFormat="false" ht="15" hidden="false" customHeight="false" outlineLevel="0" collapsed="false">
      <c r="A226" s="15"/>
      <c r="B226" s="16"/>
      <c r="C226" s="12"/>
      <c r="D226" s="12"/>
      <c r="E226" s="17"/>
      <c r="F226" s="18"/>
      <c r="G226" s="19" t="str">
        <f aca="false">IF(D226="","",IF(COUNTIF(Opsætning!$A$6:$A$15,D226)&gt;0,"Indtægt","Udgift"))</f>
        <v/>
      </c>
      <c r="H226" s="20" t="str">
        <f aca="false">IF(E226="","",IF(F226="Ja",ROUND(E226*Opsætning!$C$3/(1+Opsætning!$C$3),2),0))</f>
        <v/>
      </c>
      <c r="I226" s="20" t="str">
        <f aca="false">IF(E226="","",E226-H226)</f>
        <v/>
      </c>
      <c r="J226" s="21" t="str">
        <f aca="false">IF(A226="","",MONTH(A226))</f>
        <v/>
      </c>
      <c r="K226" s="21" t="str">
        <f aca="false">IF(A226="","",ROUNDUP(MONTH(A226)/3,0))</f>
        <v/>
      </c>
    </row>
    <row r="227" customFormat="false" ht="15" hidden="false" customHeight="false" outlineLevel="0" collapsed="false">
      <c r="A227" s="15"/>
      <c r="B227" s="16"/>
      <c r="C227" s="12"/>
      <c r="D227" s="12"/>
      <c r="E227" s="17"/>
      <c r="F227" s="18"/>
      <c r="G227" s="19" t="str">
        <f aca="false">IF(D227="","",IF(COUNTIF(Opsætning!$A$6:$A$15,D227)&gt;0,"Indtægt","Udgift"))</f>
        <v/>
      </c>
      <c r="H227" s="20" t="str">
        <f aca="false">IF(E227="","",IF(F227="Ja",ROUND(E227*Opsætning!$C$3/(1+Opsætning!$C$3),2),0))</f>
        <v/>
      </c>
      <c r="I227" s="20" t="str">
        <f aca="false">IF(E227="","",E227-H227)</f>
        <v/>
      </c>
      <c r="J227" s="21" t="str">
        <f aca="false">IF(A227="","",MONTH(A227))</f>
        <v/>
      </c>
      <c r="K227" s="21" t="str">
        <f aca="false">IF(A227="","",ROUNDUP(MONTH(A227)/3,0))</f>
        <v/>
      </c>
    </row>
    <row r="228" customFormat="false" ht="15" hidden="false" customHeight="false" outlineLevel="0" collapsed="false">
      <c r="A228" s="15"/>
      <c r="B228" s="16"/>
      <c r="C228" s="12"/>
      <c r="D228" s="12"/>
      <c r="E228" s="17"/>
      <c r="F228" s="18"/>
      <c r="G228" s="19" t="str">
        <f aca="false">IF(D228="","",IF(COUNTIF(Opsætning!$A$6:$A$15,D228)&gt;0,"Indtægt","Udgift"))</f>
        <v/>
      </c>
      <c r="H228" s="20" t="str">
        <f aca="false">IF(E228="","",IF(F228="Ja",ROUND(E228*Opsætning!$C$3/(1+Opsætning!$C$3),2),0))</f>
        <v/>
      </c>
      <c r="I228" s="20" t="str">
        <f aca="false">IF(E228="","",E228-H228)</f>
        <v/>
      </c>
      <c r="J228" s="21" t="str">
        <f aca="false">IF(A228="","",MONTH(A228))</f>
        <v/>
      </c>
      <c r="K228" s="21" t="str">
        <f aca="false">IF(A228="","",ROUNDUP(MONTH(A228)/3,0))</f>
        <v/>
      </c>
    </row>
    <row r="229" customFormat="false" ht="15" hidden="false" customHeight="false" outlineLevel="0" collapsed="false">
      <c r="A229" s="15"/>
      <c r="B229" s="16"/>
      <c r="C229" s="12"/>
      <c r="D229" s="12"/>
      <c r="E229" s="17"/>
      <c r="F229" s="18"/>
      <c r="G229" s="19" t="str">
        <f aca="false">IF(D229="","",IF(COUNTIF(Opsætning!$A$6:$A$15,D229)&gt;0,"Indtægt","Udgift"))</f>
        <v/>
      </c>
      <c r="H229" s="20" t="str">
        <f aca="false">IF(E229="","",IF(F229="Ja",ROUND(E229*Opsætning!$C$3/(1+Opsætning!$C$3),2),0))</f>
        <v/>
      </c>
      <c r="I229" s="20" t="str">
        <f aca="false">IF(E229="","",E229-H229)</f>
        <v/>
      </c>
      <c r="J229" s="21" t="str">
        <f aca="false">IF(A229="","",MONTH(A229))</f>
        <v/>
      </c>
      <c r="K229" s="21" t="str">
        <f aca="false">IF(A229="","",ROUNDUP(MONTH(A229)/3,0))</f>
        <v/>
      </c>
    </row>
    <row r="230" customFormat="false" ht="15" hidden="false" customHeight="false" outlineLevel="0" collapsed="false">
      <c r="A230" s="15"/>
      <c r="B230" s="16"/>
      <c r="C230" s="12"/>
      <c r="D230" s="12"/>
      <c r="E230" s="17"/>
      <c r="F230" s="18"/>
      <c r="G230" s="19" t="str">
        <f aca="false">IF(D230="","",IF(COUNTIF(Opsætning!$A$6:$A$15,D230)&gt;0,"Indtægt","Udgift"))</f>
        <v/>
      </c>
      <c r="H230" s="20" t="str">
        <f aca="false">IF(E230="","",IF(F230="Ja",ROUND(E230*Opsætning!$C$3/(1+Opsætning!$C$3),2),0))</f>
        <v/>
      </c>
      <c r="I230" s="20" t="str">
        <f aca="false">IF(E230="","",E230-H230)</f>
        <v/>
      </c>
      <c r="J230" s="21" t="str">
        <f aca="false">IF(A230="","",MONTH(A230))</f>
        <v/>
      </c>
      <c r="K230" s="21" t="str">
        <f aca="false">IF(A230="","",ROUNDUP(MONTH(A230)/3,0))</f>
        <v/>
      </c>
    </row>
    <row r="231" customFormat="false" ht="15" hidden="false" customHeight="false" outlineLevel="0" collapsed="false">
      <c r="A231" s="15"/>
      <c r="B231" s="16"/>
      <c r="C231" s="12"/>
      <c r="D231" s="12"/>
      <c r="E231" s="17"/>
      <c r="F231" s="18"/>
      <c r="G231" s="19" t="str">
        <f aca="false">IF(D231="","",IF(COUNTIF(Opsætning!$A$6:$A$15,D231)&gt;0,"Indtægt","Udgift"))</f>
        <v/>
      </c>
      <c r="H231" s="20" t="str">
        <f aca="false">IF(E231="","",IF(F231="Ja",ROUND(E231*Opsætning!$C$3/(1+Opsætning!$C$3),2),0))</f>
        <v/>
      </c>
      <c r="I231" s="20" t="str">
        <f aca="false">IF(E231="","",E231-H231)</f>
        <v/>
      </c>
      <c r="J231" s="21" t="str">
        <f aca="false">IF(A231="","",MONTH(A231))</f>
        <v/>
      </c>
      <c r="K231" s="21" t="str">
        <f aca="false">IF(A231="","",ROUNDUP(MONTH(A231)/3,0))</f>
        <v/>
      </c>
    </row>
    <row r="232" customFormat="false" ht="15" hidden="false" customHeight="false" outlineLevel="0" collapsed="false">
      <c r="A232" s="15"/>
      <c r="B232" s="16"/>
      <c r="C232" s="12"/>
      <c r="D232" s="12"/>
      <c r="E232" s="17"/>
      <c r="F232" s="18"/>
      <c r="G232" s="19" t="str">
        <f aca="false">IF(D232="","",IF(COUNTIF(Opsætning!$A$6:$A$15,D232)&gt;0,"Indtægt","Udgift"))</f>
        <v/>
      </c>
      <c r="H232" s="20" t="str">
        <f aca="false">IF(E232="","",IF(F232="Ja",ROUND(E232*Opsætning!$C$3/(1+Opsætning!$C$3),2),0))</f>
        <v/>
      </c>
      <c r="I232" s="20" t="str">
        <f aca="false">IF(E232="","",E232-H232)</f>
        <v/>
      </c>
      <c r="J232" s="21" t="str">
        <f aca="false">IF(A232="","",MONTH(A232))</f>
        <v/>
      </c>
      <c r="K232" s="21" t="str">
        <f aca="false">IF(A232="","",ROUNDUP(MONTH(A232)/3,0))</f>
        <v/>
      </c>
    </row>
    <row r="233" customFormat="false" ht="15" hidden="false" customHeight="false" outlineLevel="0" collapsed="false">
      <c r="A233" s="15"/>
      <c r="B233" s="16"/>
      <c r="C233" s="12"/>
      <c r="D233" s="12"/>
      <c r="E233" s="17"/>
      <c r="F233" s="18"/>
      <c r="G233" s="19" t="str">
        <f aca="false">IF(D233="","",IF(COUNTIF(Opsætning!$A$6:$A$15,D233)&gt;0,"Indtægt","Udgift"))</f>
        <v/>
      </c>
      <c r="H233" s="20" t="str">
        <f aca="false">IF(E233="","",IF(F233="Ja",ROUND(E233*Opsætning!$C$3/(1+Opsætning!$C$3),2),0))</f>
        <v/>
      </c>
      <c r="I233" s="20" t="str">
        <f aca="false">IF(E233="","",E233-H233)</f>
        <v/>
      </c>
      <c r="J233" s="21" t="str">
        <f aca="false">IF(A233="","",MONTH(A233))</f>
        <v/>
      </c>
      <c r="K233" s="21" t="str">
        <f aca="false">IF(A233="","",ROUNDUP(MONTH(A233)/3,0))</f>
        <v/>
      </c>
    </row>
    <row r="234" customFormat="false" ht="15" hidden="false" customHeight="false" outlineLevel="0" collapsed="false">
      <c r="A234" s="15"/>
      <c r="B234" s="16"/>
      <c r="C234" s="12"/>
      <c r="D234" s="12"/>
      <c r="E234" s="17"/>
      <c r="F234" s="18"/>
      <c r="G234" s="19" t="str">
        <f aca="false">IF(D234="","",IF(COUNTIF(Opsætning!$A$6:$A$15,D234)&gt;0,"Indtægt","Udgift"))</f>
        <v/>
      </c>
      <c r="H234" s="20" t="str">
        <f aca="false">IF(E234="","",IF(F234="Ja",ROUND(E234*Opsætning!$C$3/(1+Opsætning!$C$3),2),0))</f>
        <v/>
      </c>
      <c r="I234" s="20" t="str">
        <f aca="false">IF(E234="","",E234-H234)</f>
        <v/>
      </c>
      <c r="J234" s="21" t="str">
        <f aca="false">IF(A234="","",MONTH(A234))</f>
        <v/>
      </c>
      <c r="K234" s="21" t="str">
        <f aca="false">IF(A234="","",ROUNDUP(MONTH(A234)/3,0))</f>
        <v/>
      </c>
    </row>
    <row r="235" customFormat="false" ht="15" hidden="false" customHeight="false" outlineLevel="0" collapsed="false">
      <c r="A235" s="15"/>
      <c r="B235" s="16"/>
      <c r="C235" s="12"/>
      <c r="D235" s="12"/>
      <c r="E235" s="17"/>
      <c r="F235" s="18"/>
      <c r="G235" s="19" t="str">
        <f aca="false">IF(D235="","",IF(COUNTIF(Opsætning!$A$6:$A$15,D235)&gt;0,"Indtægt","Udgift"))</f>
        <v/>
      </c>
      <c r="H235" s="20" t="str">
        <f aca="false">IF(E235="","",IF(F235="Ja",ROUND(E235*Opsætning!$C$3/(1+Opsætning!$C$3),2),0))</f>
        <v/>
      </c>
      <c r="I235" s="20" t="str">
        <f aca="false">IF(E235="","",E235-H235)</f>
        <v/>
      </c>
      <c r="J235" s="21" t="str">
        <f aca="false">IF(A235="","",MONTH(A235))</f>
        <v/>
      </c>
      <c r="K235" s="21" t="str">
        <f aca="false">IF(A235="","",ROUNDUP(MONTH(A235)/3,0))</f>
        <v/>
      </c>
    </row>
    <row r="236" customFormat="false" ht="15" hidden="false" customHeight="false" outlineLevel="0" collapsed="false">
      <c r="A236" s="15"/>
      <c r="B236" s="16"/>
      <c r="C236" s="12"/>
      <c r="D236" s="12"/>
      <c r="E236" s="17"/>
      <c r="F236" s="18"/>
      <c r="G236" s="19" t="str">
        <f aca="false">IF(D236="","",IF(COUNTIF(Opsætning!$A$6:$A$15,D236)&gt;0,"Indtægt","Udgift"))</f>
        <v/>
      </c>
      <c r="H236" s="20" t="str">
        <f aca="false">IF(E236="","",IF(F236="Ja",ROUND(E236*Opsætning!$C$3/(1+Opsætning!$C$3),2),0))</f>
        <v/>
      </c>
      <c r="I236" s="20" t="str">
        <f aca="false">IF(E236="","",E236-H236)</f>
        <v/>
      </c>
      <c r="J236" s="21" t="str">
        <f aca="false">IF(A236="","",MONTH(A236))</f>
        <v/>
      </c>
      <c r="K236" s="21" t="str">
        <f aca="false">IF(A236="","",ROUNDUP(MONTH(A236)/3,0))</f>
        <v/>
      </c>
    </row>
    <row r="237" customFormat="false" ht="15" hidden="false" customHeight="false" outlineLevel="0" collapsed="false">
      <c r="A237" s="15"/>
      <c r="B237" s="16"/>
      <c r="C237" s="12"/>
      <c r="D237" s="12"/>
      <c r="E237" s="17"/>
      <c r="F237" s="18"/>
      <c r="G237" s="19" t="str">
        <f aca="false">IF(D237="","",IF(COUNTIF(Opsætning!$A$6:$A$15,D237)&gt;0,"Indtægt","Udgift"))</f>
        <v/>
      </c>
      <c r="H237" s="20" t="str">
        <f aca="false">IF(E237="","",IF(F237="Ja",ROUND(E237*Opsætning!$C$3/(1+Opsætning!$C$3),2),0))</f>
        <v/>
      </c>
      <c r="I237" s="20" t="str">
        <f aca="false">IF(E237="","",E237-H237)</f>
        <v/>
      </c>
      <c r="J237" s="21" t="str">
        <f aca="false">IF(A237="","",MONTH(A237))</f>
        <v/>
      </c>
      <c r="K237" s="21" t="str">
        <f aca="false">IF(A237="","",ROUNDUP(MONTH(A237)/3,0))</f>
        <v/>
      </c>
    </row>
    <row r="238" customFormat="false" ht="15" hidden="false" customHeight="false" outlineLevel="0" collapsed="false">
      <c r="A238" s="15"/>
      <c r="B238" s="16"/>
      <c r="C238" s="12"/>
      <c r="D238" s="12"/>
      <c r="E238" s="17"/>
      <c r="F238" s="18"/>
      <c r="G238" s="19" t="str">
        <f aca="false">IF(D238="","",IF(COUNTIF(Opsætning!$A$6:$A$15,D238)&gt;0,"Indtægt","Udgift"))</f>
        <v/>
      </c>
      <c r="H238" s="20" t="str">
        <f aca="false">IF(E238="","",IF(F238="Ja",ROUND(E238*Opsætning!$C$3/(1+Opsætning!$C$3),2),0))</f>
        <v/>
      </c>
      <c r="I238" s="20" t="str">
        <f aca="false">IF(E238="","",E238-H238)</f>
        <v/>
      </c>
      <c r="J238" s="21" t="str">
        <f aca="false">IF(A238="","",MONTH(A238))</f>
        <v/>
      </c>
      <c r="K238" s="21" t="str">
        <f aca="false">IF(A238="","",ROUNDUP(MONTH(A238)/3,0))</f>
        <v/>
      </c>
    </row>
    <row r="239" customFormat="false" ht="15" hidden="false" customHeight="false" outlineLevel="0" collapsed="false">
      <c r="A239" s="15"/>
      <c r="B239" s="16"/>
      <c r="C239" s="12"/>
      <c r="D239" s="12"/>
      <c r="E239" s="17"/>
      <c r="F239" s="18"/>
      <c r="G239" s="19" t="str">
        <f aca="false">IF(D239="","",IF(COUNTIF(Opsætning!$A$6:$A$15,D239)&gt;0,"Indtægt","Udgift"))</f>
        <v/>
      </c>
      <c r="H239" s="20" t="str">
        <f aca="false">IF(E239="","",IF(F239="Ja",ROUND(E239*Opsætning!$C$3/(1+Opsætning!$C$3),2),0))</f>
        <v/>
      </c>
      <c r="I239" s="20" t="str">
        <f aca="false">IF(E239="","",E239-H239)</f>
        <v/>
      </c>
      <c r="J239" s="21" t="str">
        <f aca="false">IF(A239="","",MONTH(A239))</f>
        <v/>
      </c>
      <c r="K239" s="21" t="str">
        <f aca="false">IF(A239="","",ROUNDUP(MONTH(A239)/3,0))</f>
        <v/>
      </c>
    </row>
    <row r="240" customFormat="false" ht="15" hidden="false" customHeight="false" outlineLevel="0" collapsed="false">
      <c r="A240" s="15"/>
      <c r="B240" s="16"/>
      <c r="C240" s="12"/>
      <c r="D240" s="12"/>
      <c r="E240" s="17"/>
      <c r="F240" s="18"/>
      <c r="G240" s="19" t="str">
        <f aca="false">IF(D240="","",IF(COUNTIF(Opsætning!$A$6:$A$15,D240)&gt;0,"Indtægt","Udgift"))</f>
        <v/>
      </c>
      <c r="H240" s="20" t="str">
        <f aca="false">IF(E240="","",IF(F240="Ja",ROUND(E240*Opsætning!$C$3/(1+Opsætning!$C$3),2),0))</f>
        <v/>
      </c>
      <c r="I240" s="20" t="str">
        <f aca="false">IF(E240="","",E240-H240)</f>
        <v/>
      </c>
      <c r="J240" s="21" t="str">
        <f aca="false">IF(A240="","",MONTH(A240))</f>
        <v/>
      </c>
      <c r="K240" s="21" t="str">
        <f aca="false">IF(A240="","",ROUNDUP(MONTH(A240)/3,0))</f>
        <v/>
      </c>
    </row>
    <row r="241" customFormat="false" ht="15" hidden="false" customHeight="false" outlineLevel="0" collapsed="false">
      <c r="A241" s="15"/>
      <c r="B241" s="16"/>
      <c r="C241" s="12"/>
      <c r="D241" s="12"/>
      <c r="E241" s="17"/>
      <c r="F241" s="18"/>
      <c r="G241" s="19" t="str">
        <f aca="false">IF(D241="","",IF(COUNTIF(Opsætning!$A$6:$A$15,D241)&gt;0,"Indtægt","Udgift"))</f>
        <v/>
      </c>
      <c r="H241" s="20" t="str">
        <f aca="false">IF(E241="","",IF(F241="Ja",ROUND(E241*Opsætning!$C$3/(1+Opsætning!$C$3),2),0))</f>
        <v/>
      </c>
      <c r="I241" s="20" t="str">
        <f aca="false">IF(E241="","",E241-H241)</f>
        <v/>
      </c>
      <c r="J241" s="21" t="str">
        <f aca="false">IF(A241="","",MONTH(A241))</f>
        <v/>
      </c>
      <c r="K241" s="21" t="str">
        <f aca="false">IF(A241="","",ROUNDUP(MONTH(A241)/3,0))</f>
        <v/>
      </c>
    </row>
    <row r="242" customFormat="false" ht="15" hidden="false" customHeight="false" outlineLevel="0" collapsed="false">
      <c r="A242" s="15"/>
      <c r="B242" s="16"/>
      <c r="C242" s="12"/>
      <c r="D242" s="12"/>
      <c r="E242" s="17"/>
      <c r="F242" s="18"/>
      <c r="G242" s="19" t="str">
        <f aca="false">IF(D242="","",IF(COUNTIF(Opsætning!$A$6:$A$15,D242)&gt;0,"Indtægt","Udgift"))</f>
        <v/>
      </c>
      <c r="H242" s="20" t="str">
        <f aca="false">IF(E242="","",IF(F242="Ja",ROUND(E242*Opsætning!$C$3/(1+Opsætning!$C$3),2),0))</f>
        <v/>
      </c>
      <c r="I242" s="20" t="str">
        <f aca="false">IF(E242="","",E242-H242)</f>
        <v/>
      </c>
      <c r="J242" s="21" t="str">
        <f aca="false">IF(A242="","",MONTH(A242))</f>
        <v/>
      </c>
      <c r="K242" s="21" t="str">
        <f aca="false">IF(A242="","",ROUNDUP(MONTH(A242)/3,0))</f>
        <v/>
      </c>
    </row>
    <row r="243" customFormat="false" ht="15" hidden="false" customHeight="false" outlineLevel="0" collapsed="false">
      <c r="A243" s="15"/>
      <c r="B243" s="16"/>
      <c r="C243" s="12"/>
      <c r="D243" s="12"/>
      <c r="E243" s="17"/>
      <c r="F243" s="18"/>
      <c r="G243" s="19" t="str">
        <f aca="false">IF(D243="","",IF(COUNTIF(Opsætning!$A$6:$A$15,D243)&gt;0,"Indtægt","Udgift"))</f>
        <v/>
      </c>
      <c r="H243" s="20" t="str">
        <f aca="false">IF(E243="","",IF(F243="Ja",ROUND(E243*Opsætning!$C$3/(1+Opsætning!$C$3),2),0))</f>
        <v/>
      </c>
      <c r="I243" s="20" t="str">
        <f aca="false">IF(E243="","",E243-H243)</f>
        <v/>
      </c>
      <c r="J243" s="21" t="str">
        <f aca="false">IF(A243="","",MONTH(A243))</f>
        <v/>
      </c>
      <c r="K243" s="21" t="str">
        <f aca="false">IF(A243="","",ROUNDUP(MONTH(A243)/3,0))</f>
        <v/>
      </c>
    </row>
    <row r="244" customFormat="false" ht="15" hidden="false" customHeight="false" outlineLevel="0" collapsed="false">
      <c r="A244" s="15"/>
      <c r="B244" s="16"/>
      <c r="C244" s="12"/>
      <c r="D244" s="12"/>
      <c r="E244" s="17"/>
      <c r="F244" s="18"/>
      <c r="G244" s="19" t="str">
        <f aca="false">IF(D244="","",IF(COUNTIF(Opsætning!$A$6:$A$15,D244)&gt;0,"Indtægt","Udgift"))</f>
        <v/>
      </c>
      <c r="H244" s="20" t="str">
        <f aca="false">IF(E244="","",IF(F244="Ja",ROUND(E244*Opsætning!$C$3/(1+Opsætning!$C$3),2),0))</f>
        <v/>
      </c>
      <c r="I244" s="20" t="str">
        <f aca="false">IF(E244="","",E244-H244)</f>
        <v/>
      </c>
      <c r="J244" s="21" t="str">
        <f aca="false">IF(A244="","",MONTH(A244))</f>
        <v/>
      </c>
      <c r="K244" s="21" t="str">
        <f aca="false">IF(A244="","",ROUNDUP(MONTH(A244)/3,0))</f>
        <v/>
      </c>
    </row>
    <row r="245" customFormat="false" ht="15" hidden="false" customHeight="false" outlineLevel="0" collapsed="false">
      <c r="A245" s="15"/>
      <c r="B245" s="16"/>
      <c r="C245" s="12"/>
      <c r="D245" s="12"/>
      <c r="E245" s="17"/>
      <c r="F245" s="18"/>
      <c r="G245" s="19" t="str">
        <f aca="false">IF(D245="","",IF(COUNTIF(Opsætning!$A$6:$A$15,D245)&gt;0,"Indtægt","Udgift"))</f>
        <v/>
      </c>
      <c r="H245" s="20" t="str">
        <f aca="false">IF(E245="","",IF(F245="Ja",ROUND(E245*Opsætning!$C$3/(1+Opsætning!$C$3),2),0))</f>
        <v/>
      </c>
      <c r="I245" s="20" t="str">
        <f aca="false">IF(E245="","",E245-H245)</f>
        <v/>
      </c>
      <c r="J245" s="21" t="str">
        <f aca="false">IF(A245="","",MONTH(A245))</f>
        <v/>
      </c>
      <c r="K245" s="21" t="str">
        <f aca="false">IF(A245="","",ROUNDUP(MONTH(A245)/3,0))</f>
        <v/>
      </c>
    </row>
    <row r="246" customFormat="false" ht="15" hidden="false" customHeight="false" outlineLevel="0" collapsed="false">
      <c r="A246" s="15"/>
      <c r="B246" s="16"/>
      <c r="C246" s="12"/>
      <c r="D246" s="12"/>
      <c r="E246" s="17"/>
      <c r="F246" s="18"/>
      <c r="G246" s="19" t="str">
        <f aca="false">IF(D246="","",IF(COUNTIF(Opsætning!$A$6:$A$15,D246)&gt;0,"Indtægt","Udgift"))</f>
        <v/>
      </c>
      <c r="H246" s="20" t="str">
        <f aca="false">IF(E246="","",IF(F246="Ja",ROUND(E246*Opsætning!$C$3/(1+Opsætning!$C$3),2),0))</f>
        <v/>
      </c>
      <c r="I246" s="20" t="str">
        <f aca="false">IF(E246="","",E246-H246)</f>
        <v/>
      </c>
      <c r="J246" s="21" t="str">
        <f aca="false">IF(A246="","",MONTH(A246))</f>
        <v/>
      </c>
      <c r="K246" s="21" t="str">
        <f aca="false">IF(A246="","",ROUNDUP(MONTH(A246)/3,0))</f>
        <v/>
      </c>
    </row>
    <row r="247" customFormat="false" ht="15" hidden="false" customHeight="false" outlineLevel="0" collapsed="false">
      <c r="A247" s="15"/>
      <c r="B247" s="16"/>
      <c r="C247" s="12"/>
      <c r="D247" s="12"/>
      <c r="E247" s="17"/>
      <c r="F247" s="18"/>
      <c r="G247" s="19" t="str">
        <f aca="false">IF(D247="","",IF(COUNTIF(Opsætning!$A$6:$A$15,D247)&gt;0,"Indtægt","Udgift"))</f>
        <v/>
      </c>
      <c r="H247" s="20" t="str">
        <f aca="false">IF(E247="","",IF(F247="Ja",ROUND(E247*Opsætning!$C$3/(1+Opsætning!$C$3),2),0))</f>
        <v/>
      </c>
      <c r="I247" s="20" t="str">
        <f aca="false">IF(E247="","",E247-H247)</f>
        <v/>
      </c>
      <c r="J247" s="21" t="str">
        <f aca="false">IF(A247="","",MONTH(A247))</f>
        <v/>
      </c>
      <c r="K247" s="21" t="str">
        <f aca="false">IF(A247="","",ROUNDUP(MONTH(A247)/3,0))</f>
        <v/>
      </c>
    </row>
    <row r="248" customFormat="false" ht="15" hidden="false" customHeight="false" outlineLevel="0" collapsed="false">
      <c r="A248" s="15"/>
      <c r="B248" s="16"/>
      <c r="C248" s="12"/>
      <c r="D248" s="12"/>
      <c r="E248" s="17"/>
      <c r="F248" s="18"/>
      <c r="G248" s="19" t="str">
        <f aca="false">IF(D248="","",IF(COUNTIF(Opsætning!$A$6:$A$15,D248)&gt;0,"Indtægt","Udgift"))</f>
        <v/>
      </c>
      <c r="H248" s="20" t="str">
        <f aca="false">IF(E248="","",IF(F248="Ja",ROUND(E248*Opsætning!$C$3/(1+Opsætning!$C$3),2),0))</f>
        <v/>
      </c>
      <c r="I248" s="20" t="str">
        <f aca="false">IF(E248="","",E248-H248)</f>
        <v/>
      </c>
      <c r="J248" s="21" t="str">
        <f aca="false">IF(A248="","",MONTH(A248))</f>
        <v/>
      </c>
      <c r="K248" s="21" t="str">
        <f aca="false">IF(A248="","",ROUNDUP(MONTH(A248)/3,0))</f>
        <v/>
      </c>
    </row>
    <row r="249" customFormat="false" ht="15" hidden="false" customHeight="false" outlineLevel="0" collapsed="false">
      <c r="A249" s="15"/>
      <c r="B249" s="16"/>
      <c r="C249" s="12"/>
      <c r="D249" s="12"/>
      <c r="E249" s="17"/>
      <c r="F249" s="18"/>
      <c r="G249" s="19" t="str">
        <f aca="false">IF(D249="","",IF(COUNTIF(Opsætning!$A$6:$A$15,D249)&gt;0,"Indtægt","Udgift"))</f>
        <v/>
      </c>
      <c r="H249" s="20" t="str">
        <f aca="false">IF(E249="","",IF(F249="Ja",ROUND(E249*Opsætning!$C$3/(1+Opsætning!$C$3),2),0))</f>
        <v/>
      </c>
      <c r="I249" s="20" t="str">
        <f aca="false">IF(E249="","",E249-H249)</f>
        <v/>
      </c>
      <c r="J249" s="21" t="str">
        <f aca="false">IF(A249="","",MONTH(A249))</f>
        <v/>
      </c>
      <c r="K249" s="21" t="str">
        <f aca="false">IF(A249="","",ROUNDUP(MONTH(A249)/3,0))</f>
        <v/>
      </c>
    </row>
    <row r="250" customFormat="false" ht="15" hidden="false" customHeight="false" outlineLevel="0" collapsed="false">
      <c r="A250" s="15"/>
      <c r="B250" s="16"/>
      <c r="C250" s="12"/>
      <c r="D250" s="12"/>
      <c r="E250" s="17"/>
      <c r="F250" s="18"/>
      <c r="G250" s="19" t="str">
        <f aca="false">IF(D250="","",IF(COUNTIF(Opsætning!$A$6:$A$15,D250)&gt;0,"Indtægt","Udgift"))</f>
        <v/>
      </c>
      <c r="H250" s="20" t="str">
        <f aca="false">IF(E250="","",IF(F250="Ja",ROUND(E250*Opsætning!$C$3/(1+Opsætning!$C$3),2),0))</f>
        <v/>
      </c>
      <c r="I250" s="20" t="str">
        <f aca="false">IF(E250="","",E250-H250)</f>
        <v/>
      </c>
      <c r="J250" s="21" t="str">
        <f aca="false">IF(A250="","",MONTH(A250))</f>
        <v/>
      </c>
      <c r="K250" s="21" t="str">
        <f aca="false">IF(A250="","",ROUNDUP(MONTH(A250)/3,0))</f>
        <v/>
      </c>
    </row>
    <row r="251" customFormat="false" ht="15" hidden="false" customHeight="false" outlineLevel="0" collapsed="false">
      <c r="A251" s="15"/>
      <c r="B251" s="16"/>
      <c r="C251" s="12"/>
      <c r="D251" s="12"/>
      <c r="E251" s="17"/>
      <c r="F251" s="18"/>
      <c r="G251" s="19" t="str">
        <f aca="false">IF(D251="","",IF(COUNTIF(Opsætning!$A$6:$A$15,D251)&gt;0,"Indtægt","Udgift"))</f>
        <v/>
      </c>
      <c r="H251" s="20" t="str">
        <f aca="false">IF(E251="","",IF(F251="Ja",ROUND(E251*Opsætning!$C$3/(1+Opsætning!$C$3),2),0))</f>
        <v/>
      </c>
      <c r="I251" s="20" t="str">
        <f aca="false">IF(E251="","",E251-H251)</f>
        <v/>
      </c>
      <c r="J251" s="21" t="str">
        <f aca="false">IF(A251="","",MONTH(A251))</f>
        <v/>
      </c>
      <c r="K251" s="21" t="str">
        <f aca="false">IF(A251="","",ROUNDUP(MONTH(A251)/3,0))</f>
        <v/>
      </c>
    </row>
    <row r="252" customFormat="false" ht="15" hidden="false" customHeight="false" outlineLevel="0" collapsed="false">
      <c r="A252" s="15"/>
      <c r="B252" s="16"/>
      <c r="C252" s="12"/>
      <c r="D252" s="12"/>
      <c r="E252" s="17"/>
      <c r="F252" s="18"/>
      <c r="G252" s="19" t="str">
        <f aca="false">IF(D252="","",IF(COUNTIF(Opsætning!$A$6:$A$15,D252)&gt;0,"Indtægt","Udgift"))</f>
        <v/>
      </c>
      <c r="H252" s="20" t="str">
        <f aca="false">IF(E252="","",IF(F252="Ja",ROUND(E252*Opsætning!$C$3/(1+Opsætning!$C$3),2),0))</f>
        <v/>
      </c>
      <c r="I252" s="20" t="str">
        <f aca="false">IF(E252="","",E252-H252)</f>
        <v/>
      </c>
      <c r="J252" s="21" t="str">
        <f aca="false">IF(A252="","",MONTH(A252))</f>
        <v/>
      </c>
      <c r="K252" s="21" t="str">
        <f aca="false">IF(A252="","",ROUNDUP(MONTH(A252)/3,0))</f>
        <v/>
      </c>
    </row>
    <row r="253" customFormat="false" ht="15" hidden="false" customHeight="false" outlineLevel="0" collapsed="false">
      <c r="A253" s="15"/>
      <c r="B253" s="16"/>
      <c r="C253" s="12"/>
      <c r="D253" s="12"/>
      <c r="E253" s="17"/>
      <c r="F253" s="18"/>
      <c r="G253" s="19" t="str">
        <f aca="false">IF(D253="","",IF(COUNTIF(Opsætning!$A$6:$A$15,D253)&gt;0,"Indtægt","Udgift"))</f>
        <v/>
      </c>
      <c r="H253" s="20" t="str">
        <f aca="false">IF(E253="","",IF(F253="Ja",ROUND(E253*Opsætning!$C$3/(1+Opsætning!$C$3),2),0))</f>
        <v/>
      </c>
      <c r="I253" s="20" t="str">
        <f aca="false">IF(E253="","",E253-H253)</f>
        <v/>
      </c>
      <c r="J253" s="21" t="str">
        <f aca="false">IF(A253="","",MONTH(A253))</f>
        <v/>
      </c>
      <c r="K253" s="21" t="str">
        <f aca="false">IF(A253="","",ROUNDUP(MONTH(A253)/3,0))</f>
        <v/>
      </c>
    </row>
    <row r="254" customFormat="false" ht="15" hidden="false" customHeight="false" outlineLevel="0" collapsed="false">
      <c r="A254" s="15"/>
      <c r="B254" s="16"/>
      <c r="C254" s="12"/>
      <c r="D254" s="12"/>
      <c r="E254" s="17"/>
      <c r="F254" s="18"/>
      <c r="G254" s="19" t="str">
        <f aca="false">IF(D254="","",IF(COUNTIF(Opsætning!$A$6:$A$15,D254)&gt;0,"Indtægt","Udgift"))</f>
        <v/>
      </c>
      <c r="H254" s="20" t="str">
        <f aca="false">IF(E254="","",IF(F254="Ja",ROUND(E254*Opsætning!$C$3/(1+Opsætning!$C$3),2),0))</f>
        <v/>
      </c>
      <c r="I254" s="20" t="str">
        <f aca="false">IF(E254="","",E254-H254)</f>
        <v/>
      </c>
      <c r="J254" s="21" t="str">
        <f aca="false">IF(A254="","",MONTH(A254))</f>
        <v/>
      </c>
      <c r="K254" s="21" t="str">
        <f aca="false">IF(A254="","",ROUNDUP(MONTH(A254)/3,0))</f>
        <v/>
      </c>
    </row>
    <row r="255" customFormat="false" ht="15" hidden="false" customHeight="false" outlineLevel="0" collapsed="false">
      <c r="A255" s="15"/>
      <c r="B255" s="16"/>
      <c r="C255" s="12"/>
      <c r="D255" s="12"/>
      <c r="E255" s="17"/>
      <c r="F255" s="18"/>
      <c r="G255" s="19" t="str">
        <f aca="false">IF(D255="","",IF(COUNTIF(Opsætning!$A$6:$A$15,D255)&gt;0,"Indtægt","Udgift"))</f>
        <v/>
      </c>
      <c r="H255" s="20" t="str">
        <f aca="false">IF(E255="","",IF(F255="Ja",ROUND(E255*Opsætning!$C$3/(1+Opsætning!$C$3),2),0))</f>
        <v/>
      </c>
      <c r="I255" s="20" t="str">
        <f aca="false">IF(E255="","",E255-H255)</f>
        <v/>
      </c>
      <c r="J255" s="21" t="str">
        <f aca="false">IF(A255="","",MONTH(A255))</f>
        <v/>
      </c>
      <c r="K255" s="21" t="str">
        <f aca="false">IF(A255="","",ROUNDUP(MONTH(A255)/3,0))</f>
        <v/>
      </c>
    </row>
    <row r="256" customFormat="false" ht="15" hidden="false" customHeight="false" outlineLevel="0" collapsed="false">
      <c r="A256" s="15"/>
      <c r="B256" s="16"/>
      <c r="C256" s="12"/>
      <c r="D256" s="12"/>
      <c r="E256" s="17"/>
      <c r="F256" s="18"/>
      <c r="G256" s="19" t="str">
        <f aca="false">IF(D256="","",IF(COUNTIF(Opsætning!$A$6:$A$15,D256)&gt;0,"Indtægt","Udgift"))</f>
        <v/>
      </c>
      <c r="H256" s="20" t="str">
        <f aca="false">IF(E256="","",IF(F256="Ja",ROUND(E256*Opsætning!$C$3/(1+Opsætning!$C$3),2),0))</f>
        <v/>
      </c>
      <c r="I256" s="20" t="str">
        <f aca="false">IF(E256="","",E256-H256)</f>
        <v/>
      </c>
      <c r="J256" s="21" t="str">
        <f aca="false">IF(A256="","",MONTH(A256))</f>
        <v/>
      </c>
      <c r="K256" s="21" t="str">
        <f aca="false">IF(A256="","",ROUNDUP(MONTH(A256)/3,0))</f>
        <v/>
      </c>
    </row>
    <row r="257" customFormat="false" ht="15" hidden="false" customHeight="false" outlineLevel="0" collapsed="false">
      <c r="A257" s="15"/>
      <c r="B257" s="16"/>
      <c r="C257" s="12"/>
      <c r="D257" s="12"/>
      <c r="E257" s="17"/>
      <c r="F257" s="18"/>
      <c r="G257" s="19" t="str">
        <f aca="false">IF(D257="","",IF(COUNTIF(Opsætning!$A$6:$A$15,D257)&gt;0,"Indtægt","Udgift"))</f>
        <v/>
      </c>
      <c r="H257" s="20" t="str">
        <f aca="false">IF(E257="","",IF(F257="Ja",ROUND(E257*Opsætning!$C$3/(1+Opsætning!$C$3),2),0))</f>
        <v/>
      </c>
      <c r="I257" s="20" t="str">
        <f aca="false">IF(E257="","",E257-H257)</f>
        <v/>
      </c>
      <c r="J257" s="21" t="str">
        <f aca="false">IF(A257="","",MONTH(A257))</f>
        <v/>
      </c>
      <c r="K257" s="21" t="str">
        <f aca="false">IF(A257="","",ROUNDUP(MONTH(A257)/3,0))</f>
        <v/>
      </c>
    </row>
    <row r="258" customFormat="false" ht="15" hidden="false" customHeight="false" outlineLevel="0" collapsed="false">
      <c r="A258" s="15"/>
      <c r="B258" s="16"/>
      <c r="C258" s="12"/>
      <c r="D258" s="12"/>
      <c r="E258" s="17"/>
      <c r="F258" s="18"/>
      <c r="G258" s="19" t="str">
        <f aca="false">IF(D258="","",IF(COUNTIF(Opsætning!$A$6:$A$15,D258)&gt;0,"Indtægt","Udgift"))</f>
        <v/>
      </c>
      <c r="H258" s="20" t="str">
        <f aca="false">IF(E258="","",IF(F258="Ja",ROUND(E258*Opsætning!$C$3/(1+Opsætning!$C$3),2),0))</f>
        <v/>
      </c>
      <c r="I258" s="20" t="str">
        <f aca="false">IF(E258="","",E258-H258)</f>
        <v/>
      </c>
      <c r="J258" s="21" t="str">
        <f aca="false">IF(A258="","",MONTH(A258))</f>
        <v/>
      </c>
      <c r="K258" s="21" t="str">
        <f aca="false">IF(A258="","",ROUNDUP(MONTH(A258)/3,0))</f>
        <v/>
      </c>
    </row>
    <row r="259" customFormat="false" ht="15" hidden="false" customHeight="false" outlineLevel="0" collapsed="false">
      <c r="A259" s="15"/>
      <c r="B259" s="16"/>
      <c r="C259" s="12"/>
      <c r="D259" s="12"/>
      <c r="E259" s="17"/>
      <c r="F259" s="18"/>
      <c r="G259" s="19" t="str">
        <f aca="false">IF(D259="","",IF(COUNTIF(Opsætning!$A$6:$A$15,D259)&gt;0,"Indtægt","Udgift"))</f>
        <v/>
      </c>
      <c r="H259" s="20" t="str">
        <f aca="false">IF(E259="","",IF(F259="Ja",ROUND(E259*Opsætning!$C$3/(1+Opsætning!$C$3),2),0))</f>
        <v/>
      </c>
      <c r="I259" s="20" t="str">
        <f aca="false">IF(E259="","",E259-H259)</f>
        <v/>
      </c>
      <c r="J259" s="21" t="str">
        <f aca="false">IF(A259="","",MONTH(A259))</f>
        <v/>
      </c>
      <c r="K259" s="21" t="str">
        <f aca="false">IF(A259="","",ROUNDUP(MONTH(A259)/3,0))</f>
        <v/>
      </c>
    </row>
    <row r="260" customFormat="false" ht="15" hidden="false" customHeight="false" outlineLevel="0" collapsed="false">
      <c r="A260" s="15"/>
      <c r="B260" s="16"/>
      <c r="C260" s="12"/>
      <c r="D260" s="12"/>
      <c r="E260" s="17"/>
      <c r="F260" s="18"/>
      <c r="G260" s="19" t="str">
        <f aca="false">IF(D260="","",IF(COUNTIF(Opsætning!$A$6:$A$15,D260)&gt;0,"Indtægt","Udgift"))</f>
        <v/>
      </c>
      <c r="H260" s="20" t="str">
        <f aca="false">IF(E260="","",IF(F260="Ja",ROUND(E260*Opsætning!$C$3/(1+Opsætning!$C$3),2),0))</f>
        <v/>
      </c>
      <c r="I260" s="20" t="str">
        <f aca="false">IF(E260="","",E260-H260)</f>
        <v/>
      </c>
      <c r="J260" s="21" t="str">
        <f aca="false">IF(A260="","",MONTH(A260))</f>
        <v/>
      </c>
      <c r="K260" s="21" t="str">
        <f aca="false">IF(A260="","",ROUNDUP(MONTH(A260)/3,0))</f>
        <v/>
      </c>
    </row>
    <row r="261" customFormat="false" ht="15" hidden="false" customHeight="false" outlineLevel="0" collapsed="false">
      <c r="A261" s="15"/>
      <c r="B261" s="16"/>
      <c r="C261" s="12"/>
      <c r="D261" s="12"/>
      <c r="E261" s="17"/>
      <c r="F261" s="18"/>
      <c r="G261" s="19" t="str">
        <f aca="false">IF(D261="","",IF(COUNTIF(Opsætning!$A$6:$A$15,D261)&gt;0,"Indtægt","Udgift"))</f>
        <v/>
      </c>
      <c r="H261" s="20" t="str">
        <f aca="false">IF(E261="","",IF(F261="Ja",ROUND(E261*Opsætning!$C$3/(1+Opsætning!$C$3),2),0))</f>
        <v/>
      </c>
      <c r="I261" s="20" t="str">
        <f aca="false">IF(E261="","",E261-H261)</f>
        <v/>
      </c>
      <c r="J261" s="21" t="str">
        <f aca="false">IF(A261="","",MONTH(A261))</f>
        <v/>
      </c>
      <c r="K261" s="21" t="str">
        <f aca="false">IF(A261="","",ROUNDUP(MONTH(A261)/3,0))</f>
        <v/>
      </c>
    </row>
    <row r="262" customFormat="false" ht="15" hidden="false" customHeight="false" outlineLevel="0" collapsed="false">
      <c r="A262" s="15"/>
      <c r="B262" s="16"/>
      <c r="C262" s="12"/>
      <c r="D262" s="12"/>
      <c r="E262" s="17"/>
      <c r="F262" s="18"/>
      <c r="G262" s="19" t="str">
        <f aca="false">IF(D262="","",IF(COUNTIF(Opsætning!$A$6:$A$15,D262)&gt;0,"Indtægt","Udgift"))</f>
        <v/>
      </c>
      <c r="H262" s="20" t="str">
        <f aca="false">IF(E262="","",IF(F262="Ja",ROUND(E262*Opsætning!$C$3/(1+Opsætning!$C$3),2),0))</f>
        <v/>
      </c>
      <c r="I262" s="20" t="str">
        <f aca="false">IF(E262="","",E262-H262)</f>
        <v/>
      </c>
      <c r="J262" s="21" t="str">
        <f aca="false">IF(A262="","",MONTH(A262))</f>
        <v/>
      </c>
      <c r="K262" s="21" t="str">
        <f aca="false">IF(A262="","",ROUNDUP(MONTH(A262)/3,0))</f>
        <v/>
      </c>
    </row>
    <row r="263" customFormat="false" ht="15" hidden="false" customHeight="false" outlineLevel="0" collapsed="false">
      <c r="A263" s="15"/>
      <c r="B263" s="16"/>
      <c r="C263" s="12"/>
      <c r="D263" s="12"/>
      <c r="E263" s="17"/>
      <c r="F263" s="18"/>
      <c r="G263" s="19" t="str">
        <f aca="false">IF(D263="","",IF(COUNTIF(Opsætning!$A$6:$A$15,D263)&gt;0,"Indtægt","Udgift"))</f>
        <v/>
      </c>
      <c r="H263" s="20" t="str">
        <f aca="false">IF(E263="","",IF(F263="Ja",ROUND(E263*Opsætning!$C$3/(1+Opsætning!$C$3),2),0))</f>
        <v/>
      </c>
      <c r="I263" s="20" t="str">
        <f aca="false">IF(E263="","",E263-H263)</f>
        <v/>
      </c>
      <c r="J263" s="21" t="str">
        <f aca="false">IF(A263="","",MONTH(A263))</f>
        <v/>
      </c>
      <c r="K263" s="21" t="str">
        <f aca="false">IF(A263="","",ROUNDUP(MONTH(A263)/3,0))</f>
        <v/>
      </c>
    </row>
    <row r="264" customFormat="false" ht="15" hidden="false" customHeight="false" outlineLevel="0" collapsed="false">
      <c r="A264" s="15"/>
      <c r="B264" s="16"/>
      <c r="C264" s="12"/>
      <c r="D264" s="12"/>
      <c r="E264" s="17"/>
      <c r="F264" s="18"/>
      <c r="G264" s="19" t="str">
        <f aca="false">IF(D264="","",IF(COUNTIF(Opsætning!$A$6:$A$15,D264)&gt;0,"Indtægt","Udgift"))</f>
        <v/>
      </c>
      <c r="H264" s="20" t="str">
        <f aca="false">IF(E264="","",IF(F264="Ja",ROUND(E264*Opsætning!$C$3/(1+Opsætning!$C$3),2),0))</f>
        <v/>
      </c>
      <c r="I264" s="20" t="str">
        <f aca="false">IF(E264="","",E264-H264)</f>
        <v/>
      </c>
      <c r="J264" s="21" t="str">
        <f aca="false">IF(A264="","",MONTH(A264))</f>
        <v/>
      </c>
      <c r="K264" s="21" t="str">
        <f aca="false">IF(A264="","",ROUNDUP(MONTH(A264)/3,0))</f>
        <v/>
      </c>
    </row>
    <row r="265" customFormat="false" ht="15" hidden="false" customHeight="false" outlineLevel="0" collapsed="false">
      <c r="A265" s="15"/>
      <c r="B265" s="16"/>
      <c r="C265" s="12"/>
      <c r="D265" s="12"/>
      <c r="E265" s="17"/>
      <c r="F265" s="18"/>
      <c r="G265" s="19" t="str">
        <f aca="false">IF(D265="","",IF(COUNTIF(Opsætning!$A$6:$A$15,D265)&gt;0,"Indtægt","Udgift"))</f>
        <v/>
      </c>
      <c r="H265" s="20" t="str">
        <f aca="false">IF(E265="","",IF(F265="Ja",ROUND(E265*Opsætning!$C$3/(1+Opsætning!$C$3),2),0))</f>
        <v/>
      </c>
      <c r="I265" s="20" t="str">
        <f aca="false">IF(E265="","",E265-H265)</f>
        <v/>
      </c>
      <c r="J265" s="21" t="str">
        <f aca="false">IF(A265="","",MONTH(A265))</f>
        <v/>
      </c>
      <c r="K265" s="21" t="str">
        <f aca="false">IF(A265="","",ROUNDUP(MONTH(A265)/3,0))</f>
        <v/>
      </c>
    </row>
    <row r="266" customFormat="false" ht="15" hidden="false" customHeight="false" outlineLevel="0" collapsed="false">
      <c r="A266" s="15"/>
      <c r="B266" s="16"/>
      <c r="C266" s="12"/>
      <c r="D266" s="12"/>
      <c r="E266" s="17"/>
      <c r="F266" s="18"/>
      <c r="G266" s="19" t="str">
        <f aca="false">IF(D266="","",IF(COUNTIF(Opsætning!$A$6:$A$15,D266)&gt;0,"Indtægt","Udgift"))</f>
        <v/>
      </c>
      <c r="H266" s="20" t="str">
        <f aca="false">IF(E266="","",IF(F266="Ja",ROUND(E266*Opsætning!$C$3/(1+Opsætning!$C$3),2),0))</f>
        <v/>
      </c>
      <c r="I266" s="20" t="str">
        <f aca="false">IF(E266="","",E266-H266)</f>
        <v/>
      </c>
      <c r="J266" s="21" t="str">
        <f aca="false">IF(A266="","",MONTH(A266))</f>
        <v/>
      </c>
      <c r="K266" s="21" t="str">
        <f aca="false">IF(A266="","",ROUNDUP(MONTH(A266)/3,0))</f>
        <v/>
      </c>
    </row>
    <row r="267" customFormat="false" ht="15" hidden="false" customHeight="false" outlineLevel="0" collapsed="false">
      <c r="A267" s="15"/>
      <c r="B267" s="16"/>
      <c r="C267" s="12"/>
      <c r="D267" s="12"/>
      <c r="E267" s="17"/>
      <c r="F267" s="18"/>
      <c r="G267" s="19" t="str">
        <f aca="false">IF(D267="","",IF(COUNTIF(Opsætning!$A$6:$A$15,D267)&gt;0,"Indtægt","Udgift"))</f>
        <v/>
      </c>
      <c r="H267" s="20" t="str">
        <f aca="false">IF(E267="","",IF(F267="Ja",ROUND(E267*Opsætning!$C$3/(1+Opsætning!$C$3),2),0))</f>
        <v/>
      </c>
      <c r="I267" s="20" t="str">
        <f aca="false">IF(E267="","",E267-H267)</f>
        <v/>
      </c>
      <c r="J267" s="21" t="str">
        <f aca="false">IF(A267="","",MONTH(A267))</f>
        <v/>
      </c>
      <c r="K267" s="21" t="str">
        <f aca="false">IF(A267="","",ROUNDUP(MONTH(A267)/3,0))</f>
        <v/>
      </c>
    </row>
    <row r="268" customFormat="false" ht="15" hidden="false" customHeight="false" outlineLevel="0" collapsed="false">
      <c r="A268" s="15"/>
      <c r="B268" s="16"/>
      <c r="C268" s="12"/>
      <c r="D268" s="12"/>
      <c r="E268" s="17"/>
      <c r="F268" s="18"/>
      <c r="G268" s="19" t="str">
        <f aca="false">IF(D268="","",IF(COUNTIF(Opsætning!$A$6:$A$15,D268)&gt;0,"Indtægt","Udgift"))</f>
        <v/>
      </c>
      <c r="H268" s="20" t="str">
        <f aca="false">IF(E268="","",IF(F268="Ja",ROUND(E268*Opsætning!$C$3/(1+Opsætning!$C$3),2),0))</f>
        <v/>
      </c>
      <c r="I268" s="20" t="str">
        <f aca="false">IF(E268="","",E268-H268)</f>
        <v/>
      </c>
      <c r="J268" s="21" t="str">
        <f aca="false">IF(A268="","",MONTH(A268))</f>
        <v/>
      </c>
      <c r="K268" s="21" t="str">
        <f aca="false">IF(A268="","",ROUNDUP(MONTH(A268)/3,0))</f>
        <v/>
      </c>
    </row>
    <row r="269" customFormat="false" ht="15" hidden="false" customHeight="false" outlineLevel="0" collapsed="false">
      <c r="A269" s="15"/>
      <c r="B269" s="16"/>
      <c r="C269" s="12"/>
      <c r="D269" s="12"/>
      <c r="E269" s="17"/>
      <c r="F269" s="18"/>
      <c r="G269" s="19" t="str">
        <f aca="false">IF(D269="","",IF(COUNTIF(Opsætning!$A$6:$A$15,D269)&gt;0,"Indtægt","Udgift"))</f>
        <v/>
      </c>
      <c r="H269" s="20" t="str">
        <f aca="false">IF(E269="","",IF(F269="Ja",ROUND(E269*Opsætning!$C$3/(1+Opsætning!$C$3),2),0))</f>
        <v/>
      </c>
      <c r="I269" s="20" t="str">
        <f aca="false">IF(E269="","",E269-H269)</f>
        <v/>
      </c>
      <c r="J269" s="21" t="str">
        <f aca="false">IF(A269="","",MONTH(A269))</f>
        <v/>
      </c>
      <c r="K269" s="21" t="str">
        <f aca="false">IF(A269="","",ROUNDUP(MONTH(A269)/3,0))</f>
        <v/>
      </c>
    </row>
    <row r="270" customFormat="false" ht="15" hidden="false" customHeight="false" outlineLevel="0" collapsed="false">
      <c r="A270" s="15"/>
      <c r="B270" s="16"/>
      <c r="C270" s="12"/>
      <c r="D270" s="12"/>
      <c r="E270" s="17"/>
      <c r="F270" s="18"/>
      <c r="G270" s="19" t="str">
        <f aca="false">IF(D270="","",IF(COUNTIF(Opsætning!$A$6:$A$15,D270)&gt;0,"Indtægt","Udgift"))</f>
        <v/>
      </c>
      <c r="H270" s="20" t="str">
        <f aca="false">IF(E270="","",IF(F270="Ja",ROUND(E270*Opsætning!$C$3/(1+Opsætning!$C$3),2),0))</f>
        <v/>
      </c>
      <c r="I270" s="20" t="str">
        <f aca="false">IF(E270="","",E270-H270)</f>
        <v/>
      </c>
      <c r="J270" s="21" t="str">
        <f aca="false">IF(A270="","",MONTH(A270))</f>
        <v/>
      </c>
      <c r="K270" s="21" t="str">
        <f aca="false">IF(A270="","",ROUNDUP(MONTH(A270)/3,0))</f>
        <v/>
      </c>
    </row>
    <row r="271" customFormat="false" ht="15" hidden="false" customHeight="false" outlineLevel="0" collapsed="false">
      <c r="A271" s="15"/>
      <c r="B271" s="16"/>
      <c r="C271" s="12"/>
      <c r="D271" s="12"/>
      <c r="E271" s="17"/>
      <c r="F271" s="18"/>
      <c r="G271" s="19" t="str">
        <f aca="false">IF(D271="","",IF(COUNTIF(Opsætning!$A$6:$A$15,D271)&gt;0,"Indtægt","Udgift"))</f>
        <v/>
      </c>
      <c r="H271" s="20" t="str">
        <f aca="false">IF(E271="","",IF(F271="Ja",ROUND(E271*Opsætning!$C$3/(1+Opsætning!$C$3),2),0))</f>
        <v/>
      </c>
      <c r="I271" s="20" t="str">
        <f aca="false">IF(E271="","",E271-H271)</f>
        <v/>
      </c>
      <c r="J271" s="21" t="str">
        <f aca="false">IF(A271="","",MONTH(A271))</f>
        <v/>
      </c>
      <c r="K271" s="21" t="str">
        <f aca="false">IF(A271="","",ROUNDUP(MONTH(A271)/3,0))</f>
        <v/>
      </c>
    </row>
    <row r="272" customFormat="false" ht="15" hidden="false" customHeight="false" outlineLevel="0" collapsed="false">
      <c r="A272" s="15"/>
      <c r="B272" s="16"/>
      <c r="C272" s="12"/>
      <c r="D272" s="12"/>
      <c r="E272" s="17"/>
      <c r="F272" s="18"/>
      <c r="G272" s="19" t="str">
        <f aca="false">IF(D272="","",IF(COUNTIF(Opsætning!$A$6:$A$15,D272)&gt;0,"Indtægt","Udgift"))</f>
        <v/>
      </c>
      <c r="H272" s="20" t="str">
        <f aca="false">IF(E272="","",IF(F272="Ja",ROUND(E272*Opsætning!$C$3/(1+Opsætning!$C$3),2),0))</f>
        <v/>
      </c>
      <c r="I272" s="20" t="str">
        <f aca="false">IF(E272="","",E272-H272)</f>
        <v/>
      </c>
      <c r="J272" s="21" t="str">
        <f aca="false">IF(A272="","",MONTH(A272))</f>
        <v/>
      </c>
      <c r="K272" s="21" t="str">
        <f aca="false">IF(A272="","",ROUNDUP(MONTH(A272)/3,0))</f>
        <v/>
      </c>
    </row>
    <row r="273" customFormat="false" ht="15" hidden="false" customHeight="false" outlineLevel="0" collapsed="false">
      <c r="A273" s="15"/>
      <c r="B273" s="16"/>
      <c r="C273" s="12"/>
      <c r="D273" s="12"/>
      <c r="E273" s="17"/>
      <c r="F273" s="18"/>
      <c r="G273" s="19" t="str">
        <f aca="false">IF(D273="","",IF(COUNTIF(Opsætning!$A$6:$A$15,D273)&gt;0,"Indtægt","Udgift"))</f>
        <v/>
      </c>
      <c r="H273" s="20" t="str">
        <f aca="false">IF(E273="","",IF(F273="Ja",ROUND(E273*Opsætning!$C$3/(1+Opsætning!$C$3),2),0))</f>
        <v/>
      </c>
      <c r="I273" s="20" t="str">
        <f aca="false">IF(E273="","",E273-H273)</f>
        <v/>
      </c>
      <c r="J273" s="21" t="str">
        <f aca="false">IF(A273="","",MONTH(A273))</f>
        <v/>
      </c>
      <c r="K273" s="21" t="str">
        <f aca="false">IF(A273="","",ROUNDUP(MONTH(A273)/3,0))</f>
        <v/>
      </c>
    </row>
    <row r="274" customFormat="false" ht="15" hidden="false" customHeight="false" outlineLevel="0" collapsed="false">
      <c r="A274" s="15"/>
      <c r="B274" s="16"/>
      <c r="C274" s="12"/>
      <c r="D274" s="12"/>
      <c r="E274" s="17"/>
      <c r="F274" s="18"/>
      <c r="G274" s="19" t="str">
        <f aca="false">IF(D274="","",IF(COUNTIF(Opsætning!$A$6:$A$15,D274)&gt;0,"Indtægt","Udgift"))</f>
        <v/>
      </c>
      <c r="H274" s="20" t="str">
        <f aca="false">IF(E274="","",IF(F274="Ja",ROUND(E274*Opsætning!$C$3/(1+Opsætning!$C$3),2),0))</f>
        <v/>
      </c>
      <c r="I274" s="20" t="str">
        <f aca="false">IF(E274="","",E274-H274)</f>
        <v/>
      </c>
      <c r="J274" s="21" t="str">
        <f aca="false">IF(A274="","",MONTH(A274))</f>
        <v/>
      </c>
      <c r="K274" s="21" t="str">
        <f aca="false">IF(A274="","",ROUNDUP(MONTH(A274)/3,0))</f>
        <v/>
      </c>
    </row>
    <row r="275" customFormat="false" ht="15" hidden="false" customHeight="false" outlineLevel="0" collapsed="false">
      <c r="A275" s="15"/>
      <c r="B275" s="16"/>
      <c r="C275" s="12"/>
      <c r="D275" s="12"/>
      <c r="E275" s="17"/>
      <c r="F275" s="18"/>
      <c r="G275" s="19" t="str">
        <f aca="false">IF(D275="","",IF(COUNTIF(Opsætning!$A$6:$A$15,D275)&gt;0,"Indtægt","Udgift"))</f>
        <v/>
      </c>
      <c r="H275" s="20" t="str">
        <f aca="false">IF(E275="","",IF(F275="Ja",ROUND(E275*Opsætning!$C$3/(1+Opsætning!$C$3),2),0))</f>
        <v/>
      </c>
      <c r="I275" s="20" t="str">
        <f aca="false">IF(E275="","",E275-H275)</f>
        <v/>
      </c>
      <c r="J275" s="21" t="str">
        <f aca="false">IF(A275="","",MONTH(A275))</f>
        <v/>
      </c>
      <c r="K275" s="21" t="str">
        <f aca="false">IF(A275="","",ROUNDUP(MONTH(A275)/3,0))</f>
        <v/>
      </c>
    </row>
    <row r="276" customFormat="false" ht="15" hidden="false" customHeight="false" outlineLevel="0" collapsed="false">
      <c r="A276" s="15"/>
      <c r="B276" s="16"/>
      <c r="C276" s="12"/>
      <c r="D276" s="12"/>
      <c r="E276" s="17"/>
      <c r="F276" s="18"/>
      <c r="G276" s="19" t="str">
        <f aca="false">IF(D276="","",IF(COUNTIF(Opsætning!$A$6:$A$15,D276)&gt;0,"Indtægt","Udgift"))</f>
        <v/>
      </c>
      <c r="H276" s="20" t="str">
        <f aca="false">IF(E276="","",IF(F276="Ja",ROUND(E276*Opsætning!$C$3/(1+Opsætning!$C$3),2),0))</f>
        <v/>
      </c>
      <c r="I276" s="20" t="str">
        <f aca="false">IF(E276="","",E276-H276)</f>
        <v/>
      </c>
      <c r="J276" s="21" t="str">
        <f aca="false">IF(A276="","",MONTH(A276))</f>
        <v/>
      </c>
      <c r="K276" s="21" t="str">
        <f aca="false">IF(A276="","",ROUNDUP(MONTH(A276)/3,0))</f>
        <v/>
      </c>
    </row>
    <row r="277" customFormat="false" ht="15" hidden="false" customHeight="false" outlineLevel="0" collapsed="false">
      <c r="A277" s="15"/>
      <c r="B277" s="16"/>
      <c r="C277" s="12"/>
      <c r="D277" s="12"/>
      <c r="E277" s="17"/>
      <c r="F277" s="18"/>
      <c r="G277" s="19" t="str">
        <f aca="false">IF(D277="","",IF(COUNTIF(Opsætning!$A$6:$A$15,D277)&gt;0,"Indtægt","Udgift"))</f>
        <v/>
      </c>
      <c r="H277" s="20" t="str">
        <f aca="false">IF(E277="","",IF(F277="Ja",ROUND(E277*Opsætning!$C$3/(1+Opsætning!$C$3),2),0))</f>
        <v/>
      </c>
      <c r="I277" s="20" t="str">
        <f aca="false">IF(E277="","",E277-H277)</f>
        <v/>
      </c>
      <c r="J277" s="21" t="str">
        <f aca="false">IF(A277="","",MONTH(A277))</f>
        <v/>
      </c>
      <c r="K277" s="21" t="str">
        <f aca="false">IF(A277="","",ROUNDUP(MONTH(A277)/3,0))</f>
        <v/>
      </c>
    </row>
    <row r="278" customFormat="false" ht="15" hidden="false" customHeight="false" outlineLevel="0" collapsed="false">
      <c r="A278" s="15"/>
      <c r="B278" s="16"/>
      <c r="C278" s="12"/>
      <c r="D278" s="12"/>
      <c r="E278" s="17"/>
      <c r="F278" s="18"/>
      <c r="G278" s="19" t="str">
        <f aca="false">IF(D278="","",IF(COUNTIF(Opsætning!$A$6:$A$15,D278)&gt;0,"Indtægt","Udgift"))</f>
        <v/>
      </c>
      <c r="H278" s="20" t="str">
        <f aca="false">IF(E278="","",IF(F278="Ja",ROUND(E278*Opsætning!$C$3/(1+Opsætning!$C$3),2),0))</f>
        <v/>
      </c>
      <c r="I278" s="20" t="str">
        <f aca="false">IF(E278="","",E278-H278)</f>
        <v/>
      </c>
      <c r="J278" s="21" t="str">
        <f aca="false">IF(A278="","",MONTH(A278))</f>
        <v/>
      </c>
      <c r="K278" s="21" t="str">
        <f aca="false">IF(A278="","",ROUNDUP(MONTH(A278)/3,0))</f>
        <v/>
      </c>
    </row>
    <row r="279" customFormat="false" ht="15" hidden="false" customHeight="false" outlineLevel="0" collapsed="false">
      <c r="A279" s="15"/>
      <c r="B279" s="16"/>
      <c r="C279" s="12"/>
      <c r="D279" s="12"/>
      <c r="E279" s="17"/>
      <c r="F279" s="18"/>
      <c r="G279" s="19" t="str">
        <f aca="false">IF(D279="","",IF(COUNTIF(Opsætning!$A$6:$A$15,D279)&gt;0,"Indtægt","Udgift"))</f>
        <v/>
      </c>
      <c r="H279" s="20" t="str">
        <f aca="false">IF(E279="","",IF(F279="Ja",ROUND(E279*Opsætning!$C$3/(1+Opsætning!$C$3),2),0))</f>
        <v/>
      </c>
      <c r="I279" s="20" t="str">
        <f aca="false">IF(E279="","",E279-H279)</f>
        <v/>
      </c>
      <c r="J279" s="21" t="str">
        <f aca="false">IF(A279="","",MONTH(A279))</f>
        <v/>
      </c>
      <c r="K279" s="21" t="str">
        <f aca="false">IF(A279="","",ROUNDUP(MONTH(A279)/3,0))</f>
        <v/>
      </c>
    </row>
    <row r="280" customFormat="false" ht="15" hidden="false" customHeight="false" outlineLevel="0" collapsed="false">
      <c r="A280" s="15"/>
      <c r="B280" s="16"/>
      <c r="C280" s="12"/>
      <c r="D280" s="12"/>
      <c r="E280" s="17"/>
      <c r="F280" s="18"/>
      <c r="G280" s="19" t="str">
        <f aca="false">IF(D280="","",IF(COUNTIF(Opsætning!$A$6:$A$15,D280)&gt;0,"Indtægt","Udgift"))</f>
        <v/>
      </c>
      <c r="H280" s="20" t="str">
        <f aca="false">IF(E280="","",IF(F280="Ja",ROUND(E280*Opsætning!$C$3/(1+Opsætning!$C$3),2),0))</f>
        <v/>
      </c>
      <c r="I280" s="20" t="str">
        <f aca="false">IF(E280="","",E280-H280)</f>
        <v/>
      </c>
      <c r="J280" s="21" t="str">
        <f aca="false">IF(A280="","",MONTH(A280))</f>
        <v/>
      </c>
      <c r="K280" s="21" t="str">
        <f aca="false">IF(A280="","",ROUNDUP(MONTH(A280)/3,0))</f>
        <v/>
      </c>
    </row>
    <row r="281" customFormat="false" ht="15" hidden="false" customHeight="false" outlineLevel="0" collapsed="false">
      <c r="A281" s="15"/>
      <c r="B281" s="16"/>
      <c r="C281" s="12"/>
      <c r="D281" s="12"/>
      <c r="E281" s="17"/>
      <c r="F281" s="18"/>
      <c r="G281" s="19" t="str">
        <f aca="false">IF(D281="","",IF(COUNTIF(Opsætning!$A$6:$A$15,D281)&gt;0,"Indtægt","Udgift"))</f>
        <v/>
      </c>
      <c r="H281" s="20" t="str">
        <f aca="false">IF(E281="","",IF(F281="Ja",ROUND(E281*Opsætning!$C$3/(1+Opsætning!$C$3),2),0))</f>
        <v/>
      </c>
      <c r="I281" s="20" t="str">
        <f aca="false">IF(E281="","",E281-H281)</f>
        <v/>
      </c>
      <c r="J281" s="21" t="str">
        <f aca="false">IF(A281="","",MONTH(A281))</f>
        <v/>
      </c>
      <c r="K281" s="21" t="str">
        <f aca="false">IF(A281="","",ROUNDUP(MONTH(A281)/3,0))</f>
        <v/>
      </c>
    </row>
    <row r="282" customFormat="false" ht="15" hidden="false" customHeight="false" outlineLevel="0" collapsed="false">
      <c r="A282" s="15"/>
      <c r="B282" s="16"/>
      <c r="C282" s="12"/>
      <c r="D282" s="12"/>
      <c r="E282" s="17"/>
      <c r="F282" s="18"/>
      <c r="G282" s="19" t="str">
        <f aca="false">IF(D282="","",IF(COUNTIF(Opsætning!$A$6:$A$15,D282)&gt;0,"Indtægt","Udgift"))</f>
        <v/>
      </c>
      <c r="H282" s="20" t="str">
        <f aca="false">IF(E282="","",IF(F282="Ja",ROUND(E282*Opsætning!$C$3/(1+Opsætning!$C$3),2),0))</f>
        <v/>
      </c>
      <c r="I282" s="20" t="str">
        <f aca="false">IF(E282="","",E282-H282)</f>
        <v/>
      </c>
      <c r="J282" s="21" t="str">
        <f aca="false">IF(A282="","",MONTH(A282))</f>
        <v/>
      </c>
      <c r="K282" s="21" t="str">
        <f aca="false">IF(A282="","",ROUNDUP(MONTH(A282)/3,0))</f>
        <v/>
      </c>
    </row>
    <row r="283" customFormat="false" ht="15" hidden="false" customHeight="false" outlineLevel="0" collapsed="false">
      <c r="A283" s="15"/>
      <c r="B283" s="16"/>
      <c r="C283" s="12"/>
      <c r="D283" s="12"/>
      <c r="E283" s="17"/>
      <c r="F283" s="18"/>
      <c r="G283" s="19" t="str">
        <f aca="false">IF(D283="","",IF(COUNTIF(Opsætning!$A$6:$A$15,D283)&gt;0,"Indtægt","Udgift"))</f>
        <v/>
      </c>
      <c r="H283" s="20" t="str">
        <f aca="false">IF(E283="","",IF(F283="Ja",ROUND(E283*Opsætning!$C$3/(1+Opsætning!$C$3),2),0))</f>
        <v/>
      </c>
      <c r="I283" s="20" t="str">
        <f aca="false">IF(E283="","",E283-H283)</f>
        <v/>
      </c>
      <c r="J283" s="21" t="str">
        <f aca="false">IF(A283="","",MONTH(A283))</f>
        <v/>
      </c>
      <c r="K283" s="21" t="str">
        <f aca="false">IF(A283="","",ROUNDUP(MONTH(A283)/3,0))</f>
        <v/>
      </c>
    </row>
    <row r="284" customFormat="false" ht="15" hidden="false" customHeight="false" outlineLevel="0" collapsed="false">
      <c r="A284" s="15"/>
      <c r="B284" s="16"/>
      <c r="C284" s="12"/>
      <c r="D284" s="12"/>
      <c r="E284" s="17"/>
      <c r="F284" s="18"/>
      <c r="G284" s="19" t="str">
        <f aca="false">IF(D284="","",IF(COUNTIF(Opsætning!$A$6:$A$15,D284)&gt;0,"Indtægt","Udgift"))</f>
        <v/>
      </c>
      <c r="H284" s="20" t="str">
        <f aca="false">IF(E284="","",IF(F284="Ja",ROUND(E284*Opsætning!$C$3/(1+Opsætning!$C$3),2),0))</f>
        <v/>
      </c>
      <c r="I284" s="20" t="str">
        <f aca="false">IF(E284="","",E284-H284)</f>
        <v/>
      </c>
      <c r="J284" s="21" t="str">
        <f aca="false">IF(A284="","",MONTH(A284))</f>
        <v/>
      </c>
      <c r="K284" s="21" t="str">
        <f aca="false">IF(A284="","",ROUNDUP(MONTH(A284)/3,0))</f>
        <v/>
      </c>
    </row>
    <row r="285" customFormat="false" ht="15" hidden="false" customHeight="false" outlineLevel="0" collapsed="false">
      <c r="A285" s="15"/>
      <c r="B285" s="16"/>
      <c r="C285" s="12"/>
      <c r="D285" s="12"/>
      <c r="E285" s="17"/>
      <c r="F285" s="18"/>
      <c r="G285" s="19" t="str">
        <f aca="false">IF(D285="","",IF(COUNTIF(Opsætning!$A$6:$A$15,D285)&gt;0,"Indtægt","Udgift"))</f>
        <v/>
      </c>
      <c r="H285" s="20" t="str">
        <f aca="false">IF(E285="","",IF(F285="Ja",ROUND(E285*Opsætning!$C$3/(1+Opsætning!$C$3),2),0))</f>
        <v/>
      </c>
      <c r="I285" s="20" t="str">
        <f aca="false">IF(E285="","",E285-H285)</f>
        <v/>
      </c>
      <c r="J285" s="21" t="str">
        <f aca="false">IF(A285="","",MONTH(A285))</f>
        <v/>
      </c>
      <c r="K285" s="21" t="str">
        <f aca="false">IF(A285="","",ROUNDUP(MONTH(A285)/3,0))</f>
        <v/>
      </c>
    </row>
    <row r="286" customFormat="false" ht="15" hidden="false" customHeight="false" outlineLevel="0" collapsed="false">
      <c r="A286" s="15"/>
      <c r="B286" s="16"/>
      <c r="C286" s="12"/>
      <c r="D286" s="12"/>
      <c r="E286" s="17"/>
      <c r="F286" s="18"/>
      <c r="G286" s="19" t="str">
        <f aca="false">IF(D286="","",IF(COUNTIF(Opsætning!$A$6:$A$15,D286)&gt;0,"Indtægt","Udgift"))</f>
        <v/>
      </c>
      <c r="H286" s="20" t="str">
        <f aca="false">IF(E286="","",IF(F286="Ja",ROUND(E286*Opsætning!$C$3/(1+Opsætning!$C$3),2),0))</f>
        <v/>
      </c>
      <c r="I286" s="20" t="str">
        <f aca="false">IF(E286="","",E286-H286)</f>
        <v/>
      </c>
      <c r="J286" s="21" t="str">
        <f aca="false">IF(A286="","",MONTH(A286))</f>
        <v/>
      </c>
      <c r="K286" s="21" t="str">
        <f aca="false">IF(A286="","",ROUNDUP(MONTH(A286)/3,0))</f>
        <v/>
      </c>
    </row>
    <row r="287" customFormat="false" ht="15" hidden="false" customHeight="false" outlineLevel="0" collapsed="false">
      <c r="A287" s="15"/>
      <c r="B287" s="16"/>
      <c r="C287" s="12"/>
      <c r="D287" s="12"/>
      <c r="E287" s="17"/>
      <c r="F287" s="18"/>
      <c r="G287" s="19" t="str">
        <f aca="false">IF(D287="","",IF(COUNTIF(Opsætning!$A$6:$A$15,D287)&gt;0,"Indtægt","Udgift"))</f>
        <v/>
      </c>
      <c r="H287" s="20" t="str">
        <f aca="false">IF(E287="","",IF(F287="Ja",ROUND(E287*Opsætning!$C$3/(1+Opsætning!$C$3),2),0))</f>
        <v/>
      </c>
      <c r="I287" s="20" t="str">
        <f aca="false">IF(E287="","",E287-H287)</f>
        <v/>
      </c>
      <c r="J287" s="21" t="str">
        <f aca="false">IF(A287="","",MONTH(A287))</f>
        <v/>
      </c>
      <c r="K287" s="21" t="str">
        <f aca="false">IF(A287="","",ROUNDUP(MONTH(A287)/3,0))</f>
        <v/>
      </c>
    </row>
    <row r="288" customFormat="false" ht="15" hidden="false" customHeight="false" outlineLevel="0" collapsed="false">
      <c r="A288" s="15"/>
      <c r="B288" s="16"/>
      <c r="C288" s="12"/>
      <c r="D288" s="12"/>
      <c r="E288" s="17"/>
      <c r="F288" s="18"/>
      <c r="G288" s="19" t="str">
        <f aca="false">IF(D288="","",IF(COUNTIF(Opsætning!$A$6:$A$15,D288)&gt;0,"Indtægt","Udgift"))</f>
        <v/>
      </c>
      <c r="H288" s="20" t="str">
        <f aca="false">IF(E288="","",IF(F288="Ja",ROUND(E288*Opsætning!$C$3/(1+Opsætning!$C$3),2),0))</f>
        <v/>
      </c>
      <c r="I288" s="20" t="str">
        <f aca="false">IF(E288="","",E288-H288)</f>
        <v/>
      </c>
      <c r="J288" s="21" t="str">
        <f aca="false">IF(A288="","",MONTH(A288))</f>
        <v/>
      </c>
      <c r="K288" s="21" t="str">
        <f aca="false">IF(A288="","",ROUNDUP(MONTH(A288)/3,0))</f>
        <v/>
      </c>
    </row>
    <row r="289" customFormat="false" ht="15" hidden="false" customHeight="false" outlineLevel="0" collapsed="false">
      <c r="A289" s="15"/>
      <c r="B289" s="16"/>
      <c r="C289" s="12"/>
      <c r="D289" s="12"/>
      <c r="E289" s="17"/>
      <c r="F289" s="18"/>
      <c r="G289" s="19" t="str">
        <f aca="false">IF(D289="","",IF(COUNTIF(Opsætning!$A$6:$A$15,D289)&gt;0,"Indtægt","Udgift"))</f>
        <v/>
      </c>
      <c r="H289" s="20" t="str">
        <f aca="false">IF(E289="","",IF(F289="Ja",ROUND(E289*Opsætning!$C$3/(1+Opsætning!$C$3),2),0))</f>
        <v/>
      </c>
      <c r="I289" s="20" t="str">
        <f aca="false">IF(E289="","",E289-H289)</f>
        <v/>
      </c>
      <c r="J289" s="21" t="str">
        <f aca="false">IF(A289="","",MONTH(A289))</f>
        <v/>
      </c>
      <c r="K289" s="21" t="str">
        <f aca="false">IF(A289="","",ROUNDUP(MONTH(A289)/3,0))</f>
        <v/>
      </c>
    </row>
    <row r="290" customFormat="false" ht="15" hidden="false" customHeight="false" outlineLevel="0" collapsed="false">
      <c r="A290" s="15"/>
      <c r="B290" s="16"/>
      <c r="C290" s="12"/>
      <c r="D290" s="12"/>
      <c r="E290" s="17"/>
      <c r="F290" s="18"/>
      <c r="G290" s="19" t="str">
        <f aca="false">IF(D290="","",IF(COUNTIF(Opsætning!$A$6:$A$15,D290)&gt;0,"Indtægt","Udgift"))</f>
        <v/>
      </c>
      <c r="H290" s="20" t="str">
        <f aca="false">IF(E290="","",IF(F290="Ja",ROUND(E290*Opsætning!$C$3/(1+Opsætning!$C$3),2),0))</f>
        <v/>
      </c>
      <c r="I290" s="20" t="str">
        <f aca="false">IF(E290="","",E290-H290)</f>
        <v/>
      </c>
      <c r="J290" s="21" t="str">
        <f aca="false">IF(A290="","",MONTH(A290))</f>
        <v/>
      </c>
      <c r="K290" s="21" t="str">
        <f aca="false">IF(A290="","",ROUNDUP(MONTH(A290)/3,0))</f>
        <v/>
      </c>
    </row>
    <row r="291" customFormat="false" ht="15" hidden="false" customHeight="false" outlineLevel="0" collapsed="false">
      <c r="A291" s="15"/>
      <c r="B291" s="16"/>
      <c r="C291" s="12"/>
      <c r="D291" s="12"/>
      <c r="E291" s="17"/>
      <c r="F291" s="18"/>
      <c r="G291" s="19" t="str">
        <f aca="false">IF(D291="","",IF(COUNTIF(Opsætning!$A$6:$A$15,D291)&gt;0,"Indtægt","Udgift"))</f>
        <v/>
      </c>
      <c r="H291" s="20" t="str">
        <f aca="false">IF(E291="","",IF(F291="Ja",ROUND(E291*Opsætning!$C$3/(1+Opsætning!$C$3),2),0))</f>
        <v/>
      </c>
      <c r="I291" s="20" t="str">
        <f aca="false">IF(E291="","",E291-H291)</f>
        <v/>
      </c>
      <c r="J291" s="21" t="str">
        <f aca="false">IF(A291="","",MONTH(A291))</f>
        <v/>
      </c>
      <c r="K291" s="21" t="str">
        <f aca="false">IF(A291="","",ROUNDUP(MONTH(A291)/3,0))</f>
        <v/>
      </c>
    </row>
    <row r="292" customFormat="false" ht="15" hidden="false" customHeight="false" outlineLevel="0" collapsed="false">
      <c r="A292" s="15"/>
      <c r="B292" s="16"/>
      <c r="C292" s="12"/>
      <c r="D292" s="12"/>
      <c r="E292" s="17"/>
      <c r="F292" s="18"/>
      <c r="G292" s="19" t="str">
        <f aca="false">IF(D292="","",IF(COUNTIF(Opsætning!$A$6:$A$15,D292)&gt;0,"Indtægt","Udgift"))</f>
        <v/>
      </c>
      <c r="H292" s="20" t="str">
        <f aca="false">IF(E292="","",IF(F292="Ja",ROUND(E292*Opsætning!$C$3/(1+Opsætning!$C$3),2),0))</f>
        <v/>
      </c>
      <c r="I292" s="20" t="str">
        <f aca="false">IF(E292="","",E292-H292)</f>
        <v/>
      </c>
      <c r="J292" s="21" t="str">
        <f aca="false">IF(A292="","",MONTH(A292))</f>
        <v/>
      </c>
      <c r="K292" s="21" t="str">
        <f aca="false">IF(A292="","",ROUNDUP(MONTH(A292)/3,0))</f>
        <v/>
      </c>
    </row>
    <row r="293" customFormat="false" ht="15" hidden="false" customHeight="false" outlineLevel="0" collapsed="false">
      <c r="A293" s="15"/>
      <c r="B293" s="16"/>
      <c r="C293" s="12"/>
      <c r="D293" s="12"/>
      <c r="E293" s="17"/>
      <c r="F293" s="18"/>
      <c r="G293" s="19" t="str">
        <f aca="false">IF(D293="","",IF(COUNTIF(Opsætning!$A$6:$A$15,D293)&gt;0,"Indtægt","Udgift"))</f>
        <v/>
      </c>
      <c r="H293" s="20" t="str">
        <f aca="false">IF(E293="","",IF(F293="Ja",ROUND(E293*Opsætning!$C$3/(1+Opsætning!$C$3),2),0))</f>
        <v/>
      </c>
      <c r="I293" s="20" t="str">
        <f aca="false">IF(E293="","",E293-H293)</f>
        <v/>
      </c>
      <c r="J293" s="21" t="str">
        <f aca="false">IF(A293="","",MONTH(A293))</f>
        <v/>
      </c>
      <c r="K293" s="21" t="str">
        <f aca="false">IF(A293="","",ROUNDUP(MONTH(A293)/3,0))</f>
        <v/>
      </c>
    </row>
    <row r="294" customFormat="false" ht="15" hidden="false" customHeight="false" outlineLevel="0" collapsed="false">
      <c r="A294" s="15"/>
      <c r="B294" s="16"/>
      <c r="C294" s="12"/>
      <c r="D294" s="12"/>
      <c r="E294" s="17"/>
      <c r="F294" s="18"/>
      <c r="G294" s="19" t="str">
        <f aca="false">IF(D294="","",IF(COUNTIF(Opsætning!$A$6:$A$15,D294)&gt;0,"Indtægt","Udgift"))</f>
        <v/>
      </c>
      <c r="H294" s="20" t="str">
        <f aca="false">IF(E294="","",IF(F294="Ja",ROUND(E294*Opsætning!$C$3/(1+Opsætning!$C$3),2),0))</f>
        <v/>
      </c>
      <c r="I294" s="20" t="str">
        <f aca="false">IF(E294="","",E294-H294)</f>
        <v/>
      </c>
      <c r="J294" s="21" t="str">
        <f aca="false">IF(A294="","",MONTH(A294))</f>
        <v/>
      </c>
      <c r="K294" s="21" t="str">
        <f aca="false">IF(A294="","",ROUNDUP(MONTH(A294)/3,0))</f>
        <v/>
      </c>
    </row>
    <row r="295" customFormat="false" ht="15" hidden="false" customHeight="false" outlineLevel="0" collapsed="false">
      <c r="A295" s="15"/>
      <c r="B295" s="16"/>
      <c r="C295" s="12"/>
      <c r="D295" s="12"/>
      <c r="E295" s="17"/>
      <c r="F295" s="18"/>
      <c r="G295" s="19" t="str">
        <f aca="false">IF(D295="","",IF(COUNTIF(Opsætning!$A$6:$A$15,D295)&gt;0,"Indtægt","Udgift"))</f>
        <v/>
      </c>
      <c r="H295" s="20" t="str">
        <f aca="false">IF(E295="","",IF(F295="Ja",ROUND(E295*Opsætning!$C$3/(1+Opsætning!$C$3),2),0))</f>
        <v/>
      </c>
      <c r="I295" s="20" t="str">
        <f aca="false">IF(E295="","",E295-H295)</f>
        <v/>
      </c>
      <c r="J295" s="21" t="str">
        <f aca="false">IF(A295="","",MONTH(A295))</f>
        <v/>
      </c>
      <c r="K295" s="21" t="str">
        <f aca="false">IF(A295="","",ROUNDUP(MONTH(A295)/3,0))</f>
        <v/>
      </c>
    </row>
    <row r="296" customFormat="false" ht="15" hidden="false" customHeight="false" outlineLevel="0" collapsed="false">
      <c r="A296" s="15"/>
      <c r="B296" s="16"/>
      <c r="C296" s="12"/>
      <c r="D296" s="12"/>
      <c r="E296" s="17"/>
      <c r="F296" s="18"/>
      <c r="G296" s="19" t="str">
        <f aca="false">IF(D296="","",IF(COUNTIF(Opsætning!$A$6:$A$15,D296)&gt;0,"Indtægt","Udgift"))</f>
        <v/>
      </c>
      <c r="H296" s="20" t="str">
        <f aca="false">IF(E296="","",IF(F296="Ja",ROUND(E296*Opsætning!$C$3/(1+Opsætning!$C$3),2),0))</f>
        <v/>
      </c>
      <c r="I296" s="20" t="str">
        <f aca="false">IF(E296="","",E296-H296)</f>
        <v/>
      </c>
      <c r="J296" s="21" t="str">
        <f aca="false">IF(A296="","",MONTH(A296))</f>
        <v/>
      </c>
      <c r="K296" s="21" t="str">
        <f aca="false">IF(A296="","",ROUNDUP(MONTH(A296)/3,0))</f>
        <v/>
      </c>
    </row>
    <row r="297" customFormat="false" ht="15" hidden="false" customHeight="false" outlineLevel="0" collapsed="false">
      <c r="A297" s="15"/>
      <c r="B297" s="16"/>
      <c r="C297" s="12"/>
      <c r="D297" s="12"/>
      <c r="E297" s="17"/>
      <c r="F297" s="18"/>
      <c r="G297" s="19" t="str">
        <f aca="false">IF(D297="","",IF(COUNTIF(Opsætning!$A$6:$A$15,D297)&gt;0,"Indtægt","Udgift"))</f>
        <v/>
      </c>
      <c r="H297" s="20" t="str">
        <f aca="false">IF(E297="","",IF(F297="Ja",ROUND(E297*Opsætning!$C$3/(1+Opsætning!$C$3),2),0))</f>
        <v/>
      </c>
      <c r="I297" s="20" t="str">
        <f aca="false">IF(E297="","",E297-H297)</f>
        <v/>
      </c>
      <c r="J297" s="21" t="str">
        <f aca="false">IF(A297="","",MONTH(A297))</f>
        <v/>
      </c>
      <c r="K297" s="21" t="str">
        <f aca="false">IF(A297="","",ROUNDUP(MONTH(A297)/3,0))</f>
        <v/>
      </c>
    </row>
    <row r="298" customFormat="false" ht="15" hidden="false" customHeight="false" outlineLevel="0" collapsed="false">
      <c r="A298" s="15"/>
      <c r="B298" s="16"/>
      <c r="C298" s="12"/>
      <c r="D298" s="12"/>
      <c r="E298" s="17"/>
      <c r="F298" s="18"/>
      <c r="G298" s="19" t="str">
        <f aca="false">IF(D298="","",IF(COUNTIF(Opsætning!$A$6:$A$15,D298)&gt;0,"Indtægt","Udgift"))</f>
        <v/>
      </c>
      <c r="H298" s="20" t="str">
        <f aca="false">IF(E298="","",IF(F298="Ja",ROUND(E298*Opsætning!$C$3/(1+Opsætning!$C$3),2),0))</f>
        <v/>
      </c>
      <c r="I298" s="20" t="str">
        <f aca="false">IF(E298="","",E298-H298)</f>
        <v/>
      </c>
      <c r="J298" s="21" t="str">
        <f aca="false">IF(A298="","",MONTH(A298))</f>
        <v/>
      </c>
      <c r="K298" s="21" t="str">
        <f aca="false">IF(A298="","",ROUNDUP(MONTH(A298)/3,0))</f>
        <v/>
      </c>
    </row>
    <row r="299" customFormat="false" ht="15" hidden="false" customHeight="false" outlineLevel="0" collapsed="false">
      <c r="A299" s="15"/>
      <c r="B299" s="16"/>
      <c r="C299" s="12"/>
      <c r="D299" s="12"/>
      <c r="E299" s="17"/>
      <c r="F299" s="18"/>
      <c r="G299" s="19" t="str">
        <f aca="false">IF(D299="","",IF(COUNTIF(Opsætning!$A$6:$A$15,D299)&gt;0,"Indtægt","Udgift"))</f>
        <v/>
      </c>
      <c r="H299" s="20" t="str">
        <f aca="false">IF(E299="","",IF(F299="Ja",ROUND(E299*Opsætning!$C$3/(1+Opsætning!$C$3),2),0))</f>
        <v/>
      </c>
      <c r="I299" s="20" t="str">
        <f aca="false">IF(E299="","",E299-H299)</f>
        <v/>
      </c>
      <c r="J299" s="21" t="str">
        <f aca="false">IF(A299="","",MONTH(A299))</f>
        <v/>
      </c>
      <c r="K299" s="21" t="str">
        <f aca="false">IF(A299="","",ROUNDUP(MONTH(A299)/3,0))</f>
        <v/>
      </c>
    </row>
    <row r="300" customFormat="false" ht="15" hidden="false" customHeight="false" outlineLevel="0" collapsed="false">
      <c r="A300" s="15"/>
      <c r="B300" s="16"/>
      <c r="C300" s="12"/>
      <c r="D300" s="12"/>
      <c r="E300" s="17"/>
      <c r="F300" s="18"/>
      <c r="G300" s="19" t="str">
        <f aca="false">IF(D300="","",IF(COUNTIF(Opsætning!$A$6:$A$15,D300)&gt;0,"Indtægt","Udgift"))</f>
        <v/>
      </c>
      <c r="H300" s="20" t="str">
        <f aca="false">IF(E300="","",IF(F300="Ja",ROUND(E300*Opsætning!$C$3/(1+Opsætning!$C$3),2),0))</f>
        <v/>
      </c>
      <c r="I300" s="20" t="str">
        <f aca="false">IF(E300="","",E300-H300)</f>
        <v/>
      </c>
      <c r="J300" s="21" t="str">
        <f aca="false">IF(A300="","",MONTH(A300))</f>
        <v/>
      </c>
      <c r="K300" s="21" t="str">
        <f aca="false">IF(A300="","",ROUNDUP(MONTH(A300)/3,0))</f>
        <v/>
      </c>
    </row>
    <row r="301" customFormat="false" ht="15" hidden="false" customHeight="false" outlineLevel="0" collapsed="false">
      <c r="A301" s="15"/>
      <c r="B301" s="16"/>
      <c r="C301" s="12"/>
      <c r="D301" s="12"/>
      <c r="E301" s="17"/>
      <c r="F301" s="18"/>
      <c r="G301" s="19" t="str">
        <f aca="false">IF(D301="","",IF(COUNTIF(Opsætning!$A$6:$A$15,D301)&gt;0,"Indtægt","Udgift"))</f>
        <v/>
      </c>
      <c r="H301" s="20" t="str">
        <f aca="false">IF(E301="","",IF(F301="Ja",ROUND(E301*Opsætning!$C$3/(1+Opsætning!$C$3),2),0))</f>
        <v/>
      </c>
      <c r="I301" s="20" t="str">
        <f aca="false">IF(E301="","",E301-H301)</f>
        <v/>
      </c>
      <c r="J301" s="21" t="str">
        <f aca="false">IF(A301="","",MONTH(A301))</f>
        <v/>
      </c>
      <c r="K301" s="21" t="str">
        <f aca="false">IF(A301="","",ROUNDUP(MONTH(A301)/3,0))</f>
        <v/>
      </c>
    </row>
    <row r="302" customFormat="false" ht="15" hidden="false" customHeight="false" outlineLevel="0" collapsed="false">
      <c r="A302" s="15"/>
      <c r="B302" s="16"/>
      <c r="C302" s="12"/>
      <c r="D302" s="12"/>
      <c r="E302" s="17"/>
      <c r="F302" s="18"/>
      <c r="G302" s="19" t="str">
        <f aca="false">IF(D302="","",IF(COUNTIF(Opsætning!$A$6:$A$15,D302)&gt;0,"Indtægt","Udgift"))</f>
        <v/>
      </c>
      <c r="H302" s="20" t="str">
        <f aca="false">IF(E302="","",IF(F302="Ja",ROUND(E302*Opsætning!$C$3/(1+Opsætning!$C$3),2),0))</f>
        <v/>
      </c>
      <c r="I302" s="20" t="str">
        <f aca="false">IF(E302="","",E302-H302)</f>
        <v/>
      </c>
      <c r="J302" s="21" t="str">
        <f aca="false">IF(A302="","",MONTH(A302))</f>
        <v/>
      </c>
      <c r="K302" s="21" t="str">
        <f aca="false">IF(A302="","",ROUNDUP(MONTH(A302)/3,0))</f>
        <v/>
      </c>
    </row>
    <row r="303" customFormat="false" ht="15" hidden="false" customHeight="false" outlineLevel="0" collapsed="false">
      <c r="A303" s="15"/>
      <c r="B303" s="16"/>
      <c r="C303" s="12"/>
      <c r="D303" s="12"/>
      <c r="E303" s="17"/>
      <c r="F303" s="18"/>
      <c r="G303" s="19" t="str">
        <f aca="false">IF(D303="","",IF(COUNTIF(Opsætning!$A$6:$A$15,D303)&gt;0,"Indtægt","Udgift"))</f>
        <v/>
      </c>
      <c r="H303" s="20" t="str">
        <f aca="false">IF(E303="","",IF(F303="Ja",ROUND(E303*Opsætning!$C$3/(1+Opsætning!$C$3),2),0))</f>
        <v/>
      </c>
      <c r="I303" s="20" t="str">
        <f aca="false">IF(E303="","",E303-H303)</f>
        <v/>
      </c>
      <c r="J303" s="21" t="str">
        <f aca="false">IF(A303="","",MONTH(A303))</f>
        <v/>
      </c>
      <c r="K303" s="21" t="str">
        <f aca="false">IF(A303="","",ROUNDUP(MONTH(A303)/3,0))</f>
        <v/>
      </c>
    </row>
    <row r="304" customFormat="false" ht="15" hidden="false" customHeight="false" outlineLevel="0" collapsed="false">
      <c r="A304" s="15"/>
      <c r="B304" s="16"/>
      <c r="C304" s="12"/>
      <c r="D304" s="12"/>
      <c r="E304" s="17"/>
      <c r="F304" s="18"/>
      <c r="G304" s="19" t="str">
        <f aca="false">IF(D304="","",IF(COUNTIF(Opsætning!$A$6:$A$15,D304)&gt;0,"Indtægt","Udgift"))</f>
        <v/>
      </c>
      <c r="H304" s="20" t="str">
        <f aca="false">IF(E304="","",IF(F304="Ja",ROUND(E304*Opsætning!$C$3/(1+Opsætning!$C$3),2),0))</f>
        <v/>
      </c>
      <c r="I304" s="20" t="str">
        <f aca="false">IF(E304="","",E304-H304)</f>
        <v/>
      </c>
      <c r="J304" s="21" t="str">
        <f aca="false">IF(A304="","",MONTH(A304))</f>
        <v/>
      </c>
      <c r="K304" s="21" t="str">
        <f aca="false">IF(A304="","",ROUNDUP(MONTH(A304)/3,0))</f>
        <v/>
      </c>
    </row>
    <row r="305" customFormat="false" ht="15" hidden="false" customHeight="false" outlineLevel="0" collapsed="false">
      <c r="A305" s="15"/>
      <c r="B305" s="16"/>
      <c r="C305" s="12"/>
      <c r="D305" s="12"/>
      <c r="E305" s="17"/>
      <c r="F305" s="18"/>
      <c r="G305" s="19" t="str">
        <f aca="false">IF(D305="","",IF(COUNTIF(Opsætning!$A$6:$A$15,D305)&gt;0,"Indtægt","Udgift"))</f>
        <v/>
      </c>
      <c r="H305" s="20" t="str">
        <f aca="false">IF(E305="","",IF(F305="Ja",ROUND(E305*Opsætning!$C$3/(1+Opsætning!$C$3),2),0))</f>
        <v/>
      </c>
      <c r="I305" s="20" t="str">
        <f aca="false">IF(E305="","",E305-H305)</f>
        <v/>
      </c>
      <c r="J305" s="21" t="str">
        <f aca="false">IF(A305="","",MONTH(A305))</f>
        <v/>
      </c>
      <c r="K305" s="21" t="str">
        <f aca="false">IF(A305="","",ROUNDUP(MONTH(A305)/3,0))</f>
        <v/>
      </c>
    </row>
    <row r="306" customFormat="false" ht="15" hidden="false" customHeight="false" outlineLevel="0" collapsed="false">
      <c r="A306" s="15"/>
      <c r="B306" s="16"/>
      <c r="C306" s="12"/>
      <c r="D306" s="12"/>
      <c r="E306" s="17"/>
      <c r="F306" s="18"/>
      <c r="G306" s="19" t="str">
        <f aca="false">IF(D306="","",IF(COUNTIF(Opsætning!$A$6:$A$15,D306)&gt;0,"Indtægt","Udgift"))</f>
        <v/>
      </c>
      <c r="H306" s="20" t="str">
        <f aca="false">IF(E306="","",IF(F306="Ja",ROUND(E306*Opsætning!$C$3/(1+Opsætning!$C$3),2),0))</f>
        <v/>
      </c>
      <c r="I306" s="20" t="str">
        <f aca="false">IF(E306="","",E306-H306)</f>
        <v/>
      </c>
      <c r="J306" s="21" t="str">
        <f aca="false">IF(A306="","",MONTH(A306))</f>
        <v/>
      </c>
      <c r="K306" s="21" t="str">
        <f aca="false">IF(A306="","",ROUNDUP(MONTH(A306)/3,0))</f>
        <v/>
      </c>
    </row>
    <row r="307" customFormat="false" ht="15" hidden="false" customHeight="false" outlineLevel="0" collapsed="false">
      <c r="A307" s="15"/>
      <c r="B307" s="16"/>
      <c r="C307" s="12"/>
      <c r="D307" s="12"/>
      <c r="E307" s="17"/>
      <c r="F307" s="18"/>
      <c r="G307" s="19" t="str">
        <f aca="false">IF(D307="","",IF(COUNTIF(Opsætning!$A$6:$A$15,D307)&gt;0,"Indtægt","Udgift"))</f>
        <v/>
      </c>
      <c r="H307" s="20" t="str">
        <f aca="false">IF(E307="","",IF(F307="Ja",ROUND(E307*Opsætning!$C$3/(1+Opsætning!$C$3),2),0))</f>
        <v/>
      </c>
      <c r="I307" s="20" t="str">
        <f aca="false">IF(E307="","",E307-H307)</f>
        <v/>
      </c>
      <c r="J307" s="21" t="str">
        <f aca="false">IF(A307="","",MONTH(A307))</f>
        <v/>
      </c>
      <c r="K307" s="21" t="str">
        <f aca="false">IF(A307="","",ROUNDUP(MONTH(A307)/3,0))</f>
        <v/>
      </c>
    </row>
    <row r="308" customFormat="false" ht="15" hidden="false" customHeight="false" outlineLevel="0" collapsed="false">
      <c r="A308" s="15"/>
      <c r="B308" s="16"/>
      <c r="C308" s="12"/>
      <c r="D308" s="12"/>
      <c r="E308" s="17"/>
      <c r="F308" s="18"/>
      <c r="G308" s="19" t="str">
        <f aca="false">IF(D308="","",IF(COUNTIF(Opsætning!$A$6:$A$15,D308)&gt;0,"Indtægt","Udgift"))</f>
        <v/>
      </c>
      <c r="H308" s="20" t="str">
        <f aca="false">IF(E308="","",IF(F308="Ja",ROUND(E308*Opsætning!$C$3/(1+Opsætning!$C$3),2),0))</f>
        <v/>
      </c>
      <c r="I308" s="20" t="str">
        <f aca="false">IF(E308="","",E308-H308)</f>
        <v/>
      </c>
      <c r="J308" s="21" t="str">
        <f aca="false">IF(A308="","",MONTH(A308))</f>
        <v/>
      </c>
      <c r="K308" s="21" t="str">
        <f aca="false">IF(A308="","",ROUNDUP(MONTH(A308)/3,0))</f>
        <v/>
      </c>
    </row>
    <row r="309" customFormat="false" ht="15" hidden="false" customHeight="false" outlineLevel="0" collapsed="false">
      <c r="A309" s="15"/>
      <c r="B309" s="16"/>
      <c r="C309" s="12"/>
      <c r="D309" s="12"/>
      <c r="E309" s="17"/>
      <c r="F309" s="18"/>
      <c r="G309" s="19" t="str">
        <f aca="false">IF(D309="","",IF(COUNTIF(Opsætning!$A$6:$A$15,D309)&gt;0,"Indtægt","Udgift"))</f>
        <v/>
      </c>
      <c r="H309" s="20" t="str">
        <f aca="false">IF(E309="","",IF(F309="Ja",ROUND(E309*Opsætning!$C$3/(1+Opsætning!$C$3),2),0))</f>
        <v/>
      </c>
      <c r="I309" s="20" t="str">
        <f aca="false">IF(E309="","",E309-H309)</f>
        <v/>
      </c>
      <c r="J309" s="21" t="str">
        <f aca="false">IF(A309="","",MONTH(A309))</f>
        <v/>
      </c>
      <c r="K309" s="21" t="str">
        <f aca="false">IF(A309="","",ROUNDUP(MONTH(A309)/3,0))</f>
        <v/>
      </c>
    </row>
    <row r="310" customFormat="false" ht="15" hidden="false" customHeight="false" outlineLevel="0" collapsed="false">
      <c r="A310" s="15"/>
      <c r="B310" s="16"/>
      <c r="C310" s="12"/>
      <c r="D310" s="12"/>
      <c r="E310" s="17"/>
      <c r="F310" s="18"/>
      <c r="G310" s="19" t="str">
        <f aca="false">IF(D310="","",IF(COUNTIF(Opsætning!$A$6:$A$15,D310)&gt;0,"Indtægt","Udgift"))</f>
        <v/>
      </c>
      <c r="H310" s="20" t="str">
        <f aca="false">IF(E310="","",IF(F310="Ja",ROUND(E310*Opsætning!$C$3/(1+Opsætning!$C$3),2),0))</f>
        <v/>
      </c>
      <c r="I310" s="20" t="str">
        <f aca="false">IF(E310="","",E310-H310)</f>
        <v/>
      </c>
      <c r="J310" s="21" t="str">
        <f aca="false">IF(A310="","",MONTH(A310))</f>
        <v/>
      </c>
      <c r="K310" s="21" t="str">
        <f aca="false">IF(A310="","",ROUNDUP(MONTH(A310)/3,0))</f>
        <v/>
      </c>
    </row>
    <row r="311" customFormat="false" ht="15" hidden="false" customHeight="false" outlineLevel="0" collapsed="false">
      <c r="A311" s="15"/>
      <c r="B311" s="16"/>
      <c r="C311" s="12"/>
      <c r="D311" s="12"/>
      <c r="E311" s="17"/>
      <c r="F311" s="18"/>
      <c r="G311" s="19" t="str">
        <f aca="false">IF(D311="","",IF(COUNTIF(Opsætning!$A$6:$A$15,D311)&gt;0,"Indtægt","Udgift"))</f>
        <v/>
      </c>
      <c r="H311" s="20" t="str">
        <f aca="false">IF(E311="","",IF(F311="Ja",ROUND(E311*Opsætning!$C$3/(1+Opsætning!$C$3),2),0))</f>
        <v/>
      </c>
      <c r="I311" s="20" t="str">
        <f aca="false">IF(E311="","",E311-H311)</f>
        <v/>
      </c>
      <c r="J311" s="21" t="str">
        <f aca="false">IF(A311="","",MONTH(A311))</f>
        <v/>
      </c>
      <c r="K311" s="21" t="str">
        <f aca="false">IF(A311="","",ROUNDUP(MONTH(A311)/3,0))</f>
        <v/>
      </c>
    </row>
    <row r="312" customFormat="false" ht="15" hidden="false" customHeight="false" outlineLevel="0" collapsed="false">
      <c r="A312" s="15"/>
      <c r="B312" s="16"/>
      <c r="C312" s="12"/>
      <c r="D312" s="12"/>
      <c r="E312" s="17"/>
      <c r="F312" s="18"/>
      <c r="G312" s="19" t="str">
        <f aca="false">IF(D312="","",IF(COUNTIF(Opsætning!$A$6:$A$15,D312)&gt;0,"Indtægt","Udgift"))</f>
        <v/>
      </c>
      <c r="H312" s="20" t="str">
        <f aca="false">IF(E312="","",IF(F312="Ja",ROUND(E312*Opsætning!$C$3/(1+Opsætning!$C$3),2),0))</f>
        <v/>
      </c>
      <c r="I312" s="20" t="str">
        <f aca="false">IF(E312="","",E312-H312)</f>
        <v/>
      </c>
      <c r="J312" s="21" t="str">
        <f aca="false">IF(A312="","",MONTH(A312))</f>
        <v/>
      </c>
      <c r="K312" s="21" t="str">
        <f aca="false">IF(A312="","",ROUNDUP(MONTH(A312)/3,0))</f>
        <v/>
      </c>
    </row>
    <row r="313" customFormat="false" ht="15" hidden="false" customHeight="false" outlineLevel="0" collapsed="false">
      <c r="A313" s="15"/>
      <c r="B313" s="16"/>
      <c r="C313" s="12"/>
      <c r="D313" s="12"/>
      <c r="E313" s="17"/>
      <c r="F313" s="18"/>
      <c r="G313" s="19" t="str">
        <f aca="false">IF(D313="","",IF(COUNTIF(Opsætning!$A$6:$A$15,D313)&gt;0,"Indtægt","Udgift"))</f>
        <v/>
      </c>
      <c r="H313" s="20" t="str">
        <f aca="false">IF(E313="","",IF(F313="Ja",ROUND(E313*Opsætning!$C$3/(1+Opsætning!$C$3),2),0))</f>
        <v/>
      </c>
      <c r="I313" s="20" t="str">
        <f aca="false">IF(E313="","",E313-H313)</f>
        <v/>
      </c>
      <c r="J313" s="21" t="str">
        <f aca="false">IF(A313="","",MONTH(A313))</f>
        <v/>
      </c>
      <c r="K313" s="21" t="str">
        <f aca="false">IF(A313="","",ROUNDUP(MONTH(A313)/3,0))</f>
        <v/>
      </c>
    </row>
    <row r="314" customFormat="false" ht="15" hidden="false" customHeight="false" outlineLevel="0" collapsed="false">
      <c r="A314" s="15"/>
      <c r="B314" s="16"/>
      <c r="C314" s="12"/>
      <c r="D314" s="12"/>
      <c r="E314" s="17"/>
      <c r="F314" s="18"/>
      <c r="G314" s="19" t="str">
        <f aca="false">IF(D314="","",IF(COUNTIF(Opsætning!$A$6:$A$15,D314)&gt;0,"Indtægt","Udgift"))</f>
        <v/>
      </c>
      <c r="H314" s="20" t="str">
        <f aca="false">IF(E314="","",IF(F314="Ja",ROUND(E314*Opsætning!$C$3/(1+Opsætning!$C$3),2),0))</f>
        <v/>
      </c>
      <c r="I314" s="20" t="str">
        <f aca="false">IF(E314="","",E314-H314)</f>
        <v/>
      </c>
      <c r="J314" s="21" t="str">
        <f aca="false">IF(A314="","",MONTH(A314))</f>
        <v/>
      </c>
      <c r="K314" s="21" t="str">
        <f aca="false">IF(A314="","",ROUNDUP(MONTH(A314)/3,0))</f>
        <v/>
      </c>
    </row>
    <row r="315" customFormat="false" ht="15" hidden="false" customHeight="false" outlineLevel="0" collapsed="false">
      <c r="A315" s="15"/>
      <c r="B315" s="16"/>
      <c r="C315" s="12"/>
      <c r="D315" s="12"/>
      <c r="E315" s="17"/>
      <c r="F315" s="18"/>
      <c r="G315" s="19" t="str">
        <f aca="false">IF(D315="","",IF(COUNTIF(Opsætning!$A$6:$A$15,D315)&gt;0,"Indtægt","Udgift"))</f>
        <v/>
      </c>
      <c r="H315" s="20" t="str">
        <f aca="false">IF(E315="","",IF(F315="Ja",ROUND(E315*Opsætning!$C$3/(1+Opsætning!$C$3),2),0))</f>
        <v/>
      </c>
      <c r="I315" s="20" t="str">
        <f aca="false">IF(E315="","",E315-H315)</f>
        <v/>
      </c>
      <c r="J315" s="21" t="str">
        <f aca="false">IF(A315="","",MONTH(A315))</f>
        <v/>
      </c>
      <c r="K315" s="21" t="str">
        <f aca="false">IF(A315="","",ROUNDUP(MONTH(A315)/3,0))</f>
        <v/>
      </c>
    </row>
    <row r="316" customFormat="false" ht="15" hidden="false" customHeight="false" outlineLevel="0" collapsed="false">
      <c r="A316" s="15"/>
      <c r="B316" s="16"/>
      <c r="C316" s="12"/>
      <c r="D316" s="12"/>
      <c r="E316" s="17"/>
      <c r="F316" s="18"/>
      <c r="G316" s="19" t="str">
        <f aca="false">IF(D316="","",IF(COUNTIF(Opsætning!$A$6:$A$15,D316)&gt;0,"Indtægt","Udgift"))</f>
        <v/>
      </c>
      <c r="H316" s="20" t="str">
        <f aca="false">IF(E316="","",IF(F316="Ja",ROUND(E316*Opsætning!$C$3/(1+Opsætning!$C$3),2),0))</f>
        <v/>
      </c>
      <c r="I316" s="20" t="str">
        <f aca="false">IF(E316="","",E316-H316)</f>
        <v/>
      </c>
      <c r="J316" s="21" t="str">
        <f aca="false">IF(A316="","",MONTH(A316))</f>
        <v/>
      </c>
      <c r="K316" s="21" t="str">
        <f aca="false">IF(A316="","",ROUNDUP(MONTH(A316)/3,0))</f>
        <v/>
      </c>
    </row>
    <row r="317" customFormat="false" ht="15" hidden="false" customHeight="false" outlineLevel="0" collapsed="false">
      <c r="A317" s="15"/>
      <c r="B317" s="16"/>
      <c r="C317" s="12"/>
      <c r="D317" s="12"/>
      <c r="E317" s="17"/>
      <c r="F317" s="18"/>
      <c r="G317" s="19" t="str">
        <f aca="false">IF(D317="","",IF(COUNTIF(Opsætning!$A$6:$A$15,D317)&gt;0,"Indtægt","Udgift"))</f>
        <v/>
      </c>
      <c r="H317" s="20" t="str">
        <f aca="false">IF(E317="","",IF(F317="Ja",ROUND(E317*Opsætning!$C$3/(1+Opsætning!$C$3),2),0))</f>
        <v/>
      </c>
      <c r="I317" s="20" t="str">
        <f aca="false">IF(E317="","",E317-H317)</f>
        <v/>
      </c>
      <c r="J317" s="21" t="str">
        <f aca="false">IF(A317="","",MONTH(A317))</f>
        <v/>
      </c>
      <c r="K317" s="21" t="str">
        <f aca="false">IF(A317="","",ROUNDUP(MONTH(A317)/3,0))</f>
        <v/>
      </c>
    </row>
    <row r="318" customFormat="false" ht="15" hidden="false" customHeight="false" outlineLevel="0" collapsed="false">
      <c r="A318" s="15"/>
      <c r="B318" s="16"/>
      <c r="C318" s="12"/>
      <c r="D318" s="12"/>
      <c r="E318" s="17"/>
      <c r="F318" s="18"/>
      <c r="G318" s="19" t="str">
        <f aca="false">IF(D318="","",IF(COUNTIF(Opsætning!$A$6:$A$15,D318)&gt;0,"Indtægt","Udgift"))</f>
        <v/>
      </c>
      <c r="H318" s="20" t="str">
        <f aca="false">IF(E318="","",IF(F318="Ja",ROUND(E318*Opsætning!$C$3/(1+Opsætning!$C$3),2),0))</f>
        <v/>
      </c>
      <c r="I318" s="20" t="str">
        <f aca="false">IF(E318="","",E318-H318)</f>
        <v/>
      </c>
      <c r="J318" s="21" t="str">
        <f aca="false">IF(A318="","",MONTH(A318))</f>
        <v/>
      </c>
      <c r="K318" s="21" t="str">
        <f aca="false">IF(A318="","",ROUNDUP(MONTH(A318)/3,0))</f>
        <v/>
      </c>
    </row>
    <row r="319" customFormat="false" ht="15" hidden="false" customHeight="false" outlineLevel="0" collapsed="false">
      <c r="A319" s="15"/>
      <c r="B319" s="16"/>
      <c r="C319" s="12"/>
      <c r="D319" s="12"/>
      <c r="E319" s="17"/>
      <c r="F319" s="18"/>
      <c r="G319" s="19" t="str">
        <f aca="false">IF(D319="","",IF(COUNTIF(Opsætning!$A$6:$A$15,D319)&gt;0,"Indtægt","Udgift"))</f>
        <v/>
      </c>
      <c r="H319" s="20" t="str">
        <f aca="false">IF(E319="","",IF(F319="Ja",ROUND(E319*Opsætning!$C$3/(1+Opsætning!$C$3),2),0))</f>
        <v/>
      </c>
      <c r="I319" s="20" t="str">
        <f aca="false">IF(E319="","",E319-H319)</f>
        <v/>
      </c>
      <c r="J319" s="21" t="str">
        <f aca="false">IF(A319="","",MONTH(A319))</f>
        <v/>
      </c>
      <c r="K319" s="21" t="str">
        <f aca="false">IF(A319="","",ROUNDUP(MONTH(A319)/3,0))</f>
        <v/>
      </c>
    </row>
    <row r="320" customFormat="false" ht="15" hidden="false" customHeight="false" outlineLevel="0" collapsed="false">
      <c r="A320" s="15"/>
      <c r="B320" s="16"/>
      <c r="C320" s="12"/>
      <c r="D320" s="12"/>
      <c r="E320" s="17"/>
      <c r="F320" s="18"/>
      <c r="G320" s="19" t="str">
        <f aca="false">IF(D320="","",IF(COUNTIF(Opsætning!$A$6:$A$15,D320)&gt;0,"Indtægt","Udgift"))</f>
        <v/>
      </c>
      <c r="H320" s="20" t="str">
        <f aca="false">IF(E320="","",IF(F320="Ja",ROUND(E320*Opsætning!$C$3/(1+Opsætning!$C$3),2),0))</f>
        <v/>
      </c>
      <c r="I320" s="20" t="str">
        <f aca="false">IF(E320="","",E320-H320)</f>
        <v/>
      </c>
      <c r="J320" s="21" t="str">
        <f aca="false">IF(A320="","",MONTH(A320))</f>
        <v/>
      </c>
      <c r="K320" s="21" t="str">
        <f aca="false">IF(A320="","",ROUNDUP(MONTH(A320)/3,0))</f>
        <v/>
      </c>
    </row>
    <row r="321" customFormat="false" ht="15" hidden="false" customHeight="false" outlineLevel="0" collapsed="false">
      <c r="A321" s="15"/>
      <c r="B321" s="16"/>
      <c r="C321" s="12"/>
      <c r="D321" s="12"/>
      <c r="E321" s="17"/>
      <c r="F321" s="18"/>
      <c r="G321" s="19" t="str">
        <f aca="false">IF(D321="","",IF(COUNTIF(Opsætning!$A$6:$A$15,D321)&gt;0,"Indtægt","Udgift"))</f>
        <v/>
      </c>
      <c r="H321" s="20" t="str">
        <f aca="false">IF(E321="","",IF(F321="Ja",ROUND(E321*Opsætning!$C$3/(1+Opsætning!$C$3),2),0))</f>
        <v/>
      </c>
      <c r="I321" s="20" t="str">
        <f aca="false">IF(E321="","",E321-H321)</f>
        <v/>
      </c>
      <c r="J321" s="21" t="str">
        <f aca="false">IF(A321="","",MONTH(A321))</f>
        <v/>
      </c>
      <c r="K321" s="21" t="str">
        <f aca="false">IF(A321="","",ROUNDUP(MONTH(A321)/3,0))</f>
        <v/>
      </c>
    </row>
    <row r="322" customFormat="false" ht="15" hidden="false" customHeight="false" outlineLevel="0" collapsed="false">
      <c r="A322" s="15"/>
      <c r="B322" s="16"/>
      <c r="C322" s="12"/>
      <c r="D322" s="12"/>
      <c r="E322" s="17"/>
      <c r="F322" s="18"/>
      <c r="G322" s="19" t="str">
        <f aca="false">IF(D322="","",IF(COUNTIF(Opsætning!$A$6:$A$15,D322)&gt;0,"Indtægt","Udgift"))</f>
        <v/>
      </c>
      <c r="H322" s="20" t="str">
        <f aca="false">IF(E322="","",IF(F322="Ja",ROUND(E322*Opsætning!$C$3/(1+Opsætning!$C$3),2),0))</f>
        <v/>
      </c>
      <c r="I322" s="20" t="str">
        <f aca="false">IF(E322="","",E322-H322)</f>
        <v/>
      </c>
      <c r="J322" s="21" t="str">
        <f aca="false">IF(A322="","",MONTH(A322))</f>
        <v/>
      </c>
      <c r="K322" s="21" t="str">
        <f aca="false">IF(A322="","",ROUNDUP(MONTH(A322)/3,0))</f>
        <v/>
      </c>
    </row>
    <row r="323" customFormat="false" ht="15" hidden="false" customHeight="false" outlineLevel="0" collapsed="false">
      <c r="A323" s="15"/>
      <c r="B323" s="16"/>
      <c r="C323" s="12"/>
      <c r="D323" s="12"/>
      <c r="E323" s="17"/>
      <c r="F323" s="18"/>
      <c r="G323" s="19" t="str">
        <f aca="false">IF(D323="","",IF(COUNTIF(Opsætning!$A$6:$A$15,D323)&gt;0,"Indtægt","Udgift"))</f>
        <v/>
      </c>
      <c r="H323" s="20" t="str">
        <f aca="false">IF(E323="","",IF(F323="Ja",ROUND(E323*Opsætning!$C$3/(1+Opsætning!$C$3),2),0))</f>
        <v/>
      </c>
      <c r="I323" s="20" t="str">
        <f aca="false">IF(E323="","",E323-H323)</f>
        <v/>
      </c>
      <c r="J323" s="21" t="str">
        <f aca="false">IF(A323="","",MONTH(A323))</f>
        <v/>
      </c>
      <c r="K323" s="21" t="str">
        <f aca="false">IF(A323="","",ROUNDUP(MONTH(A323)/3,0))</f>
        <v/>
      </c>
    </row>
    <row r="324" customFormat="false" ht="15" hidden="false" customHeight="false" outlineLevel="0" collapsed="false">
      <c r="A324" s="15"/>
      <c r="B324" s="16"/>
      <c r="C324" s="12"/>
      <c r="D324" s="12"/>
      <c r="E324" s="17"/>
      <c r="F324" s="18"/>
      <c r="G324" s="19" t="str">
        <f aca="false">IF(D324="","",IF(COUNTIF(Opsætning!$A$6:$A$15,D324)&gt;0,"Indtægt","Udgift"))</f>
        <v/>
      </c>
      <c r="H324" s="20" t="str">
        <f aca="false">IF(E324="","",IF(F324="Ja",ROUND(E324*Opsætning!$C$3/(1+Opsætning!$C$3),2),0))</f>
        <v/>
      </c>
      <c r="I324" s="20" t="str">
        <f aca="false">IF(E324="","",E324-H324)</f>
        <v/>
      </c>
      <c r="J324" s="21" t="str">
        <f aca="false">IF(A324="","",MONTH(A324))</f>
        <v/>
      </c>
      <c r="K324" s="21" t="str">
        <f aca="false">IF(A324="","",ROUNDUP(MONTH(A324)/3,0))</f>
        <v/>
      </c>
    </row>
    <row r="325" customFormat="false" ht="15" hidden="false" customHeight="false" outlineLevel="0" collapsed="false">
      <c r="A325" s="15"/>
      <c r="B325" s="16"/>
      <c r="C325" s="12"/>
      <c r="D325" s="12"/>
      <c r="E325" s="17"/>
      <c r="F325" s="18"/>
      <c r="G325" s="19" t="str">
        <f aca="false">IF(D325="","",IF(COUNTIF(Opsætning!$A$6:$A$15,D325)&gt;0,"Indtægt","Udgift"))</f>
        <v/>
      </c>
      <c r="H325" s="20" t="str">
        <f aca="false">IF(E325="","",IF(F325="Ja",ROUND(E325*Opsætning!$C$3/(1+Opsætning!$C$3),2),0))</f>
        <v/>
      </c>
      <c r="I325" s="20" t="str">
        <f aca="false">IF(E325="","",E325-H325)</f>
        <v/>
      </c>
      <c r="J325" s="21" t="str">
        <f aca="false">IF(A325="","",MONTH(A325))</f>
        <v/>
      </c>
      <c r="K325" s="21" t="str">
        <f aca="false">IF(A325="","",ROUNDUP(MONTH(A325)/3,0))</f>
        <v/>
      </c>
    </row>
    <row r="326" customFormat="false" ht="15" hidden="false" customHeight="false" outlineLevel="0" collapsed="false">
      <c r="A326" s="15"/>
      <c r="B326" s="16"/>
      <c r="C326" s="12"/>
      <c r="D326" s="12"/>
      <c r="E326" s="17"/>
      <c r="F326" s="18"/>
      <c r="G326" s="19" t="str">
        <f aca="false">IF(D326="","",IF(COUNTIF(Opsætning!$A$6:$A$15,D326)&gt;0,"Indtægt","Udgift"))</f>
        <v/>
      </c>
      <c r="H326" s="20" t="str">
        <f aca="false">IF(E326="","",IF(F326="Ja",ROUND(E326*Opsætning!$C$3/(1+Opsætning!$C$3),2),0))</f>
        <v/>
      </c>
      <c r="I326" s="20" t="str">
        <f aca="false">IF(E326="","",E326-H326)</f>
        <v/>
      </c>
      <c r="J326" s="21" t="str">
        <f aca="false">IF(A326="","",MONTH(A326))</f>
        <v/>
      </c>
      <c r="K326" s="21" t="str">
        <f aca="false">IF(A326="","",ROUNDUP(MONTH(A326)/3,0))</f>
        <v/>
      </c>
    </row>
    <row r="327" customFormat="false" ht="15" hidden="false" customHeight="false" outlineLevel="0" collapsed="false">
      <c r="A327" s="15"/>
      <c r="B327" s="16"/>
      <c r="C327" s="12"/>
      <c r="D327" s="12"/>
      <c r="E327" s="17"/>
      <c r="F327" s="18"/>
      <c r="G327" s="19" t="str">
        <f aca="false">IF(D327="","",IF(COUNTIF(Opsætning!$A$6:$A$15,D327)&gt;0,"Indtægt","Udgift"))</f>
        <v/>
      </c>
      <c r="H327" s="20" t="str">
        <f aca="false">IF(E327="","",IF(F327="Ja",ROUND(E327*Opsætning!$C$3/(1+Opsætning!$C$3),2),0))</f>
        <v/>
      </c>
      <c r="I327" s="20" t="str">
        <f aca="false">IF(E327="","",E327-H327)</f>
        <v/>
      </c>
      <c r="J327" s="21" t="str">
        <f aca="false">IF(A327="","",MONTH(A327))</f>
        <v/>
      </c>
      <c r="K327" s="21" t="str">
        <f aca="false">IF(A327="","",ROUNDUP(MONTH(A327)/3,0))</f>
        <v/>
      </c>
    </row>
    <row r="328" customFormat="false" ht="15" hidden="false" customHeight="false" outlineLevel="0" collapsed="false">
      <c r="A328" s="15"/>
      <c r="B328" s="16"/>
      <c r="C328" s="12"/>
      <c r="D328" s="12"/>
      <c r="E328" s="17"/>
      <c r="F328" s="18"/>
      <c r="G328" s="19" t="str">
        <f aca="false">IF(D328="","",IF(COUNTIF(Opsætning!$A$6:$A$15,D328)&gt;0,"Indtægt","Udgift"))</f>
        <v/>
      </c>
      <c r="H328" s="20" t="str">
        <f aca="false">IF(E328="","",IF(F328="Ja",ROUND(E328*Opsætning!$C$3/(1+Opsætning!$C$3),2),0))</f>
        <v/>
      </c>
      <c r="I328" s="20" t="str">
        <f aca="false">IF(E328="","",E328-H328)</f>
        <v/>
      </c>
      <c r="J328" s="21" t="str">
        <f aca="false">IF(A328="","",MONTH(A328))</f>
        <v/>
      </c>
      <c r="K328" s="21" t="str">
        <f aca="false">IF(A328="","",ROUNDUP(MONTH(A328)/3,0))</f>
        <v/>
      </c>
    </row>
    <row r="329" customFormat="false" ht="15" hidden="false" customHeight="false" outlineLevel="0" collapsed="false">
      <c r="A329" s="15"/>
      <c r="B329" s="16"/>
      <c r="C329" s="12"/>
      <c r="D329" s="12"/>
      <c r="E329" s="17"/>
      <c r="F329" s="18"/>
      <c r="G329" s="19" t="str">
        <f aca="false">IF(D329="","",IF(COUNTIF(Opsætning!$A$6:$A$15,D329)&gt;0,"Indtægt","Udgift"))</f>
        <v/>
      </c>
      <c r="H329" s="20" t="str">
        <f aca="false">IF(E329="","",IF(F329="Ja",ROUND(E329*Opsætning!$C$3/(1+Opsætning!$C$3),2),0))</f>
        <v/>
      </c>
      <c r="I329" s="20" t="str">
        <f aca="false">IF(E329="","",E329-H329)</f>
        <v/>
      </c>
      <c r="J329" s="21" t="str">
        <f aca="false">IF(A329="","",MONTH(A329))</f>
        <v/>
      </c>
      <c r="K329" s="21" t="str">
        <f aca="false">IF(A329="","",ROUNDUP(MONTH(A329)/3,0))</f>
        <v/>
      </c>
    </row>
    <row r="330" customFormat="false" ht="15" hidden="false" customHeight="false" outlineLevel="0" collapsed="false">
      <c r="A330" s="15"/>
      <c r="B330" s="16"/>
      <c r="C330" s="12"/>
      <c r="D330" s="12"/>
      <c r="E330" s="17"/>
      <c r="F330" s="18"/>
      <c r="G330" s="19" t="str">
        <f aca="false">IF(D330="","",IF(COUNTIF(Opsætning!$A$6:$A$15,D330)&gt;0,"Indtægt","Udgift"))</f>
        <v/>
      </c>
      <c r="H330" s="20" t="str">
        <f aca="false">IF(E330="","",IF(F330="Ja",ROUND(E330*Opsætning!$C$3/(1+Opsætning!$C$3),2),0))</f>
        <v/>
      </c>
      <c r="I330" s="20" t="str">
        <f aca="false">IF(E330="","",E330-H330)</f>
        <v/>
      </c>
      <c r="J330" s="21" t="str">
        <f aca="false">IF(A330="","",MONTH(A330))</f>
        <v/>
      </c>
      <c r="K330" s="21" t="str">
        <f aca="false">IF(A330="","",ROUNDUP(MONTH(A330)/3,0))</f>
        <v/>
      </c>
    </row>
    <row r="331" customFormat="false" ht="15" hidden="false" customHeight="false" outlineLevel="0" collapsed="false">
      <c r="A331" s="15"/>
      <c r="B331" s="16"/>
      <c r="C331" s="12"/>
      <c r="D331" s="12"/>
      <c r="E331" s="17"/>
      <c r="F331" s="18"/>
      <c r="G331" s="19" t="str">
        <f aca="false">IF(D331="","",IF(COUNTIF(Opsætning!$A$6:$A$15,D331)&gt;0,"Indtægt","Udgift"))</f>
        <v/>
      </c>
      <c r="H331" s="20" t="str">
        <f aca="false">IF(E331="","",IF(F331="Ja",ROUND(E331*Opsætning!$C$3/(1+Opsætning!$C$3),2),0))</f>
        <v/>
      </c>
      <c r="I331" s="20" t="str">
        <f aca="false">IF(E331="","",E331-H331)</f>
        <v/>
      </c>
      <c r="J331" s="21" t="str">
        <f aca="false">IF(A331="","",MONTH(A331))</f>
        <v/>
      </c>
      <c r="K331" s="21" t="str">
        <f aca="false">IF(A331="","",ROUNDUP(MONTH(A331)/3,0))</f>
        <v/>
      </c>
    </row>
    <row r="332" customFormat="false" ht="15" hidden="false" customHeight="false" outlineLevel="0" collapsed="false">
      <c r="A332" s="15"/>
      <c r="B332" s="16"/>
      <c r="C332" s="12"/>
      <c r="D332" s="12"/>
      <c r="E332" s="17"/>
      <c r="F332" s="18"/>
      <c r="G332" s="19" t="str">
        <f aca="false">IF(D332="","",IF(COUNTIF(Opsætning!$A$6:$A$15,D332)&gt;0,"Indtægt","Udgift"))</f>
        <v/>
      </c>
      <c r="H332" s="20" t="str">
        <f aca="false">IF(E332="","",IF(F332="Ja",ROUND(E332*Opsætning!$C$3/(1+Opsætning!$C$3),2),0))</f>
        <v/>
      </c>
      <c r="I332" s="20" t="str">
        <f aca="false">IF(E332="","",E332-H332)</f>
        <v/>
      </c>
      <c r="J332" s="21" t="str">
        <f aca="false">IF(A332="","",MONTH(A332))</f>
        <v/>
      </c>
      <c r="K332" s="21" t="str">
        <f aca="false">IF(A332="","",ROUNDUP(MONTH(A332)/3,0))</f>
        <v/>
      </c>
    </row>
    <row r="333" customFormat="false" ht="15" hidden="false" customHeight="false" outlineLevel="0" collapsed="false">
      <c r="A333" s="15"/>
      <c r="B333" s="16"/>
      <c r="C333" s="12"/>
      <c r="D333" s="12"/>
      <c r="E333" s="17"/>
      <c r="F333" s="18"/>
      <c r="G333" s="19" t="str">
        <f aca="false">IF(D333="","",IF(COUNTIF(Opsætning!$A$6:$A$15,D333)&gt;0,"Indtægt","Udgift"))</f>
        <v/>
      </c>
      <c r="H333" s="20" t="str">
        <f aca="false">IF(E333="","",IF(F333="Ja",ROUND(E333*Opsætning!$C$3/(1+Opsætning!$C$3),2),0))</f>
        <v/>
      </c>
      <c r="I333" s="20" t="str">
        <f aca="false">IF(E333="","",E333-H333)</f>
        <v/>
      </c>
      <c r="J333" s="21" t="str">
        <f aca="false">IF(A333="","",MONTH(A333))</f>
        <v/>
      </c>
      <c r="K333" s="21" t="str">
        <f aca="false">IF(A333="","",ROUNDUP(MONTH(A333)/3,0))</f>
        <v/>
      </c>
    </row>
    <row r="334" customFormat="false" ht="15" hidden="false" customHeight="false" outlineLevel="0" collapsed="false">
      <c r="A334" s="15"/>
      <c r="B334" s="16"/>
      <c r="C334" s="12"/>
      <c r="D334" s="12"/>
      <c r="E334" s="17"/>
      <c r="F334" s="18"/>
      <c r="G334" s="19" t="str">
        <f aca="false">IF(D334="","",IF(COUNTIF(Opsætning!$A$6:$A$15,D334)&gt;0,"Indtægt","Udgift"))</f>
        <v/>
      </c>
      <c r="H334" s="20" t="str">
        <f aca="false">IF(E334="","",IF(F334="Ja",ROUND(E334*Opsætning!$C$3/(1+Opsætning!$C$3),2),0))</f>
        <v/>
      </c>
      <c r="I334" s="20" t="str">
        <f aca="false">IF(E334="","",E334-H334)</f>
        <v/>
      </c>
      <c r="J334" s="21" t="str">
        <f aca="false">IF(A334="","",MONTH(A334))</f>
        <v/>
      </c>
      <c r="K334" s="21" t="str">
        <f aca="false">IF(A334="","",ROUNDUP(MONTH(A334)/3,0))</f>
        <v/>
      </c>
    </row>
    <row r="335" customFormat="false" ht="15" hidden="false" customHeight="false" outlineLevel="0" collapsed="false">
      <c r="A335" s="15"/>
      <c r="B335" s="16"/>
      <c r="C335" s="12"/>
      <c r="D335" s="12"/>
      <c r="E335" s="17"/>
      <c r="F335" s="18"/>
      <c r="G335" s="19" t="str">
        <f aca="false">IF(D335="","",IF(COUNTIF(Opsætning!$A$6:$A$15,D335)&gt;0,"Indtægt","Udgift"))</f>
        <v/>
      </c>
      <c r="H335" s="20" t="str">
        <f aca="false">IF(E335="","",IF(F335="Ja",ROUND(E335*Opsætning!$C$3/(1+Opsætning!$C$3),2),0))</f>
        <v/>
      </c>
      <c r="I335" s="20" t="str">
        <f aca="false">IF(E335="","",E335-H335)</f>
        <v/>
      </c>
      <c r="J335" s="21" t="str">
        <f aca="false">IF(A335="","",MONTH(A335))</f>
        <v/>
      </c>
      <c r="K335" s="21" t="str">
        <f aca="false">IF(A335="","",ROUNDUP(MONTH(A335)/3,0))</f>
        <v/>
      </c>
    </row>
    <row r="336" customFormat="false" ht="15" hidden="false" customHeight="false" outlineLevel="0" collapsed="false">
      <c r="A336" s="15"/>
      <c r="B336" s="16"/>
      <c r="C336" s="12"/>
      <c r="D336" s="12"/>
      <c r="E336" s="17"/>
      <c r="F336" s="18"/>
      <c r="G336" s="19" t="str">
        <f aca="false">IF(D336="","",IF(COUNTIF(Opsætning!$A$6:$A$15,D336)&gt;0,"Indtægt","Udgift"))</f>
        <v/>
      </c>
      <c r="H336" s="20" t="str">
        <f aca="false">IF(E336="","",IF(F336="Ja",ROUND(E336*Opsætning!$C$3/(1+Opsætning!$C$3),2),0))</f>
        <v/>
      </c>
      <c r="I336" s="20" t="str">
        <f aca="false">IF(E336="","",E336-H336)</f>
        <v/>
      </c>
      <c r="J336" s="21" t="str">
        <f aca="false">IF(A336="","",MONTH(A336))</f>
        <v/>
      </c>
      <c r="K336" s="21" t="str">
        <f aca="false">IF(A336="","",ROUNDUP(MONTH(A336)/3,0))</f>
        <v/>
      </c>
    </row>
    <row r="337" customFormat="false" ht="15" hidden="false" customHeight="false" outlineLevel="0" collapsed="false">
      <c r="A337" s="15"/>
      <c r="B337" s="16"/>
      <c r="C337" s="12"/>
      <c r="D337" s="12"/>
      <c r="E337" s="17"/>
      <c r="F337" s="18"/>
      <c r="G337" s="19" t="str">
        <f aca="false">IF(D337="","",IF(COUNTIF(Opsætning!$A$6:$A$15,D337)&gt;0,"Indtægt","Udgift"))</f>
        <v/>
      </c>
      <c r="H337" s="20" t="str">
        <f aca="false">IF(E337="","",IF(F337="Ja",ROUND(E337*Opsætning!$C$3/(1+Opsætning!$C$3),2),0))</f>
        <v/>
      </c>
      <c r="I337" s="20" t="str">
        <f aca="false">IF(E337="","",E337-H337)</f>
        <v/>
      </c>
      <c r="J337" s="21" t="str">
        <f aca="false">IF(A337="","",MONTH(A337))</f>
        <v/>
      </c>
      <c r="K337" s="21" t="str">
        <f aca="false">IF(A337="","",ROUNDUP(MONTH(A337)/3,0))</f>
        <v/>
      </c>
    </row>
    <row r="338" customFormat="false" ht="15" hidden="false" customHeight="false" outlineLevel="0" collapsed="false">
      <c r="A338" s="15"/>
      <c r="B338" s="16"/>
      <c r="C338" s="12"/>
      <c r="D338" s="12"/>
      <c r="E338" s="17"/>
      <c r="F338" s="18"/>
      <c r="G338" s="19" t="str">
        <f aca="false">IF(D338="","",IF(COUNTIF(Opsætning!$A$6:$A$15,D338)&gt;0,"Indtægt","Udgift"))</f>
        <v/>
      </c>
      <c r="H338" s="20" t="str">
        <f aca="false">IF(E338="","",IF(F338="Ja",ROUND(E338*Opsætning!$C$3/(1+Opsætning!$C$3),2),0))</f>
        <v/>
      </c>
      <c r="I338" s="20" t="str">
        <f aca="false">IF(E338="","",E338-H338)</f>
        <v/>
      </c>
      <c r="J338" s="21" t="str">
        <f aca="false">IF(A338="","",MONTH(A338))</f>
        <v/>
      </c>
      <c r="K338" s="21" t="str">
        <f aca="false">IF(A338="","",ROUNDUP(MONTH(A338)/3,0))</f>
        <v/>
      </c>
    </row>
    <row r="339" customFormat="false" ht="15" hidden="false" customHeight="false" outlineLevel="0" collapsed="false">
      <c r="A339" s="15"/>
      <c r="B339" s="16"/>
      <c r="C339" s="12"/>
      <c r="D339" s="12"/>
      <c r="E339" s="17"/>
      <c r="F339" s="18"/>
      <c r="G339" s="19" t="str">
        <f aca="false">IF(D339="","",IF(COUNTIF(Opsætning!$A$6:$A$15,D339)&gt;0,"Indtægt","Udgift"))</f>
        <v/>
      </c>
      <c r="H339" s="20" t="str">
        <f aca="false">IF(E339="","",IF(F339="Ja",ROUND(E339*Opsætning!$C$3/(1+Opsætning!$C$3),2),0))</f>
        <v/>
      </c>
      <c r="I339" s="20" t="str">
        <f aca="false">IF(E339="","",E339-H339)</f>
        <v/>
      </c>
      <c r="J339" s="21" t="str">
        <f aca="false">IF(A339="","",MONTH(A339))</f>
        <v/>
      </c>
      <c r="K339" s="21" t="str">
        <f aca="false">IF(A339="","",ROUNDUP(MONTH(A339)/3,0))</f>
        <v/>
      </c>
    </row>
    <row r="340" customFormat="false" ht="15" hidden="false" customHeight="false" outlineLevel="0" collapsed="false">
      <c r="A340" s="15"/>
      <c r="B340" s="16"/>
      <c r="C340" s="12"/>
      <c r="D340" s="12"/>
      <c r="E340" s="17"/>
      <c r="F340" s="18"/>
      <c r="G340" s="19" t="str">
        <f aca="false">IF(D340="","",IF(COUNTIF(Opsætning!$A$6:$A$15,D340)&gt;0,"Indtægt","Udgift"))</f>
        <v/>
      </c>
      <c r="H340" s="20" t="str">
        <f aca="false">IF(E340="","",IF(F340="Ja",ROUND(E340*Opsætning!$C$3/(1+Opsætning!$C$3),2),0))</f>
        <v/>
      </c>
      <c r="I340" s="20" t="str">
        <f aca="false">IF(E340="","",E340-H340)</f>
        <v/>
      </c>
      <c r="J340" s="21" t="str">
        <f aca="false">IF(A340="","",MONTH(A340))</f>
        <v/>
      </c>
      <c r="K340" s="21" t="str">
        <f aca="false">IF(A340="","",ROUNDUP(MONTH(A340)/3,0))</f>
        <v/>
      </c>
    </row>
    <row r="341" customFormat="false" ht="15" hidden="false" customHeight="false" outlineLevel="0" collapsed="false">
      <c r="A341" s="15"/>
      <c r="B341" s="16"/>
      <c r="C341" s="12"/>
      <c r="D341" s="12"/>
      <c r="E341" s="17"/>
      <c r="F341" s="18"/>
      <c r="G341" s="19" t="str">
        <f aca="false">IF(D341="","",IF(COUNTIF(Opsætning!$A$6:$A$15,D341)&gt;0,"Indtægt","Udgift"))</f>
        <v/>
      </c>
      <c r="H341" s="20" t="str">
        <f aca="false">IF(E341="","",IF(F341="Ja",ROUND(E341*Opsætning!$C$3/(1+Opsætning!$C$3),2),0))</f>
        <v/>
      </c>
      <c r="I341" s="20" t="str">
        <f aca="false">IF(E341="","",E341-H341)</f>
        <v/>
      </c>
      <c r="J341" s="21" t="str">
        <f aca="false">IF(A341="","",MONTH(A341))</f>
        <v/>
      </c>
      <c r="K341" s="21" t="str">
        <f aca="false">IF(A341="","",ROUNDUP(MONTH(A341)/3,0))</f>
        <v/>
      </c>
    </row>
    <row r="342" customFormat="false" ht="15" hidden="false" customHeight="false" outlineLevel="0" collapsed="false">
      <c r="A342" s="15"/>
      <c r="B342" s="16"/>
      <c r="C342" s="12"/>
      <c r="D342" s="12"/>
      <c r="E342" s="17"/>
      <c r="F342" s="18"/>
      <c r="G342" s="19" t="str">
        <f aca="false">IF(D342="","",IF(COUNTIF(Opsætning!$A$6:$A$15,D342)&gt;0,"Indtægt","Udgift"))</f>
        <v/>
      </c>
      <c r="H342" s="20" t="str">
        <f aca="false">IF(E342="","",IF(F342="Ja",ROUND(E342*Opsætning!$C$3/(1+Opsætning!$C$3),2),0))</f>
        <v/>
      </c>
      <c r="I342" s="20" t="str">
        <f aca="false">IF(E342="","",E342-H342)</f>
        <v/>
      </c>
      <c r="J342" s="21" t="str">
        <f aca="false">IF(A342="","",MONTH(A342))</f>
        <v/>
      </c>
      <c r="K342" s="21" t="str">
        <f aca="false">IF(A342="","",ROUNDUP(MONTH(A342)/3,0))</f>
        <v/>
      </c>
    </row>
    <row r="343" customFormat="false" ht="15" hidden="false" customHeight="false" outlineLevel="0" collapsed="false">
      <c r="A343" s="15"/>
      <c r="B343" s="16"/>
      <c r="C343" s="12"/>
      <c r="D343" s="12"/>
      <c r="E343" s="17"/>
      <c r="F343" s="18"/>
      <c r="G343" s="19" t="str">
        <f aca="false">IF(D343="","",IF(COUNTIF(Opsætning!$A$6:$A$15,D343)&gt;0,"Indtægt","Udgift"))</f>
        <v/>
      </c>
      <c r="H343" s="20" t="str">
        <f aca="false">IF(E343="","",IF(F343="Ja",ROUND(E343*Opsætning!$C$3/(1+Opsætning!$C$3),2),0))</f>
        <v/>
      </c>
      <c r="I343" s="20" t="str">
        <f aca="false">IF(E343="","",E343-H343)</f>
        <v/>
      </c>
      <c r="J343" s="21" t="str">
        <f aca="false">IF(A343="","",MONTH(A343))</f>
        <v/>
      </c>
      <c r="K343" s="21" t="str">
        <f aca="false">IF(A343="","",ROUNDUP(MONTH(A343)/3,0))</f>
        <v/>
      </c>
    </row>
    <row r="344" customFormat="false" ht="15" hidden="false" customHeight="false" outlineLevel="0" collapsed="false">
      <c r="A344" s="15"/>
      <c r="B344" s="16"/>
      <c r="C344" s="12"/>
      <c r="D344" s="12"/>
      <c r="E344" s="17"/>
      <c r="F344" s="18"/>
      <c r="G344" s="19" t="str">
        <f aca="false">IF(D344="","",IF(COUNTIF(Opsætning!$A$6:$A$15,D344)&gt;0,"Indtægt","Udgift"))</f>
        <v/>
      </c>
      <c r="H344" s="20" t="str">
        <f aca="false">IF(E344="","",IF(F344="Ja",ROUND(E344*Opsætning!$C$3/(1+Opsætning!$C$3),2),0))</f>
        <v/>
      </c>
      <c r="I344" s="20" t="str">
        <f aca="false">IF(E344="","",E344-H344)</f>
        <v/>
      </c>
      <c r="J344" s="21" t="str">
        <f aca="false">IF(A344="","",MONTH(A344))</f>
        <v/>
      </c>
      <c r="K344" s="21" t="str">
        <f aca="false">IF(A344="","",ROUNDUP(MONTH(A344)/3,0))</f>
        <v/>
      </c>
    </row>
    <row r="345" customFormat="false" ht="15" hidden="false" customHeight="false" outlineLevel="0" collapsed="false">
      <c r="A345" s="15"/>
      <c r="B345" s="16"/>
      <c r="C345" s="12"/>
      <c r="D345" s="12"/>
      <c r="E345" s="17"/>
      <c r="F345" s="18"/>
      <c r="G345" s="19" t="str">
        <f aca="false">IF(D345="","",IF(COUNTIF(Opsætning!$A$6:$A$15,D345)&gt;0,"Indtægt","Udgift"))</f>
        <v/>
      </c>
      <c r="H345" s="20" t="str">
        <f aca="false">IF(E345="","",IF(F345="Ja",ROUND(E345*Opsætning!$C$3/(1+Opsætning!$C$3),2),0))</f>
        <v/>
      </c>
      <c r="I345" s="20" t="str">
        <f aca="false">IF(E345="","",E345-H345)</f>
        <v/>
      </c>
      <c r="J345" s="21" t="str">
        <f aca="false">IF(A345="","",MONTH(A345))</f>
        <v/>
      </c>
      <c r="K345" s="21" t="str">
        <f aca="false">IF(A345="","",ROUNDUP(MONTH(A345)/3,0))</f>
        <v/>
      </c>
    </row>
    <row r="346" customFormat="false" ht="15" hidden="false" customHeight="false" outlineLevel="0" collapsed="false">
      <c r="A346" s="15"/>
      <c r="B346" s="16"/>
      <c r="C346" s="12"/>
      <c r="D346" s="12"/>
      <c r="E346" s="17"/>
      <c r="F346" s="18"/>
      <c r="G346" s="19" t="str">
        <f aca="false">IF(D346="","",IF(COUNTIF(Opsætning!$A$6:$A$15,D346)&gt;0,"Indtægt","Udgift"))</f>
        <v/>
      </c>
      <c r="H346" s="20" t="str">
        <f aca="false">IF(E346="","",IF(F346="Ja",ROUND(E346*Opsætning!$C$3/(1+Opsætning!$C$3),2),0))</f>
        <v/>
      </c>
      <c r="I346" s="20" t="str">
        <f aca="false">IF(E346="","",E346-H346)</f>
        <v/>
      </c>
      <c r="J346" s="21" t="str">
        <f aca="false">IF(A346="","",MONTH(A346))</f>
        <v/>
      </c>
      <c r="K346" s="21" t="str">
        <f aca="false">IF(A346="","",ROUNDUP(MONTH(A346)/3,0))</f>
        <v/>
      </c>
    </row>
    <row r="347" customFormat="false" ht="15" hidden="false" customHeight="false" outlineLevel="0" collapsed="false">
      <c r="A347" s="15"/>
      <c r="B347" s="16"/>
      <c r="C347" s="12"/>
      <c r="D347" s="12"/>
      <c r="E347" s="17"/>
      <c r="F347" s="18"/>
      <c r="G347" s="19" t="str">
        <f aca="false">IF(D347="","",IF(COUNTIF(Opsætning!$A$6:$A$15,D347)&gt;0,"Indtægt","Udgift"))</f>
        <v/>
      </c>
      <c r="H347" s="20" t="str">
        <f aca="false">IF(E347="","",IF(F347="Ja",ROUND(E347*Opsætning!$C$3/(1+Opsætning!$C$3),2),0))</f>
        <v/>
      </c>
      <c r="I347" s="20" t="str">
        <f aca="false">IF(E347="","",E347-H347)</f>
        <v/>
      </c>
      <c r="J347" s="21" t="str">
        <f aca="false">IF(A347="","",MONTH(A347))</f>
        <v/>
      </c>
      <c r="K347" s="21" t="str">
        <f aca="false">IF(A347="","",ROUNDUP(MONTH(A347)/3,0))</f>
        <v/>
      </c>
    </row>
    <row r="348" customFormat="false" ht="15" hidden="false" customHeight="false" outlineLevel="0" collapsed="false">
      <c r="A348" s="15"/>
      <c r="B348" s="16"/>
      <c r="C348" s="12"/>
      <c r="D348" s="12"/>
      <c r="E348" s="17"/>
      <c r="F348" s="18"/>
      <c r="G348" s="19" t="str">
        <f aca="false">IF(D348="","",IF(COUNTIF(Opsætning!$A$6:$A$15,D348)&gt;0,"Indtægt","Udgift"))</f>
        <v/>
      </c>
      <c r="H348" s="20" t="str">
        <f aca="false">IF(E348="","",IF(F348="Ja",ROUND(E348*Opsætning!$C$3/(1+Opsætning!$C$3),2),0))</f>
        <v/>
      </c>
      <c r="I348" s="20" t="str">
        <f aca="false">IF(E348="","",E348-H348)</f>
        <v/>
      </c>
      <c r="J348" s="21" t="str">
        <f aca="false">IF(A348="","",MONTH(A348))</f>
        <v/>
      </c>
      <c r="K348" s="21" t="str">
        <f aca="false">IF(A348="","",ROUNDUP(MONTH(A348)/3,0))</f>
        <v/>
      </c>
    </row>
    <row r="349" customFormat="false" ht="15" hidden="false" customHeight="false" outlineLevel="0" collapsed="false">
      <c r="A349" s="15"/>
      <c r="B349" s="16"/>
      <c r="C349" s="12"/>
      <c r="D349" s="12"/>
      <c r="E349" s="17"/>
      <c r="F349" s="18"/>
      <c r="G349" s="19" t="str">
        <f aca="false">IF(D349="","",IF(COUNTIF(Opsætning!$A$6:$A$15,D349)&gt;0,"Indtægt","Udgift"))</f>
        <v/>
      </c>
      <c r="H349" s="20" t="str">
        <f aca="false">IF(E349="","",IF(F349="Ja",ROUND(E349*Opsætning!$C$3/(1+Opsætning!$C$3),2),0))</f>
        <v/>
      </c>
      <c r="I349" s="20" t="str">
        <f aca="false">IF(E349="","",E349-H349)</f>
        <v/>
      </c>
      <c r="J349" s="21" t="str">
        <f aca="false">IF(A349="","",MONTH(A349))</f>
        <v/>
      </c>
      <c r="K349" s="21" t="str">
        <f aca="false">IF(A349="","",ROUNDUP(MONTH(A349)/3,0))</f>
        <v/>
      </c>
    </row>
    <row r="350" customFormat="false" ht="15" hidden="false" customHeight="false" outlineLevel="0" collapsed="false">
      <c r="A350" s="15"/>
      <c r="B350" s="16"/>
      <c r="C350" s="12"/>
      <c r="D350" s="12"/>
      <c r="E350" s="17"/>
      <c r="F350" s="18"/>
      <c r="G350" s="19" t="str">
        <f aca="false">IF(D350="","",IF(COUNTIF(Opsætning!$A$6:$A$15,D350)&gt;0,"Indtægt","Udgift"))</f>
        <v/>
      </c>
      <c r="H350" s="20" t="str">
        <f aca="false">IF(E350="","",IF(F350="Ja",ROUND(E350*Opsætning!$C$3/(1+Opsætning!$C$3),2),0))</f>
        <v/>
      </c>
      <c r="I350" s="20" t="str">
        <f aca="false">IF(E350="","",E350-H350)</f>
        <v/>
      </c>
      <c r="J350" s="21" t="str">
        <f aca="false">IF(A350="","",MONTH(A350))</f>
        <v/>
      </c>
      <c r="K350" s="21" t="str">
        <f aca="false">IF(A350="","",ROUNDUP(MONTH(A350)/3,0))</f>
        <v/>
      </c>
    </row>
    <row r="351" customFormat="false" ht="15" hidden="false" customHeight="false" outlineLevel="0" collapsed="false">
      <c r="A351" s="15"/>
      <c r="B351" s="16"/>
      <c r="C351" s="12"/>
      <c r="D351" s="12"/>
      <c r="E351" s="17"/>
      <c r="F351" s="18"/>
      <c r="G351" s="19" t="str">
        <f aca="false">IF(D351="","",IF(COUNTIF(Opsætning!$A$6:$A$15,D351)&gt;0,"Indtægt","Udgift"))</f>
        <v/>
      </c>
      <c r="H351" s="20" t="str">
        <f aca="false">IF(E351="","",IF(F351="Ja",ROUND(E351*Opsætning!$C$3/(1+Opsætning!$C$3),2),0))</f>
        <v/>
      </c>
      <c r="I351" s="20" t="str">
        <f aca="false">IF(E351="","",E351-H351)</f>
        <v/>
      </c>
      <c r="J351" s="21" t="str">
        <f aca="false">IF(A351="","",MONTH(A351))</f>
        <v/>
      </c>
      <c r="K351" s="21" t="str">
        <f aca="false">IF(A351="","",ROUNDUP(MONTH(A351)/3,0))</f>
        <v/>
      </c>
    </row>
    <row r="352" customFormat="false" ht="15" hidden="false" customHeight="false" outlineLevel="0" collapsed="false">
      <c r="A352" s="15"/>
      <c r="B352" s="16"/>
      <c r="C352" s="12"/>
      <c r="D352" s="12"/>
      <c r="E352" s="17"/>
      <c r="F352" s="18"/>
      <c r="G352" s="19" t="str">
        <f aca="false">IF(D352="","",IF(COUNTIF(Opsætning!$A$6:$A$15,D352)&gt;0,"Indtægt","Udgift"))</f>
        <v/>
      </c>
      <c r="H352" s="20" t="str">
        <f aca="false">IF(E352="","",IF(F352="Ja",ROUND(E352*Opsætning!$C$3/(1+Opsætning!$C$3),2),0))</f>
        <v/>
      </c>
      <c r="I352" s="20" t="str">
        <f aca="false">IF(E352="","",E352-H352)</f>
        <v/>
      </c>
      <c r="J352" s="21" t="str">
        <f aca="false">IF(A352="","",MONTH(A352))</f>
        <v/>
      </c>
      <c r="K352" s="21" t="str">
        <f aca="false">IF(A352="","",ROUNDUP(MONTH(A352)/3,0))</f>
        <v/>
      </c>
    </row>
    <row r="353" customFormat="false" ht="15" hidden="false" customHeight="false" outlineLevel="0" collapsed="false">
      <c r="A353" s="15"/>
      <c r="B353" s="16"/>
      <c r="C353" s="12"/>
      <c r="D353" s="12"/>
      <c r="E353" s="17"/>
      <c r="F353" s="18"/>
      <c r="G353" s="19" t="str">
        <f aca="false">IF(D353="","",IF(COUNTIF(Opsætning!$A$6:$A$15,D353)&gt;0,"Indtægt","Udgift"))</f>
        <v/>
      </c>
      <c r="H353" s="20" t="str">
        <f aca="false">IF(E353="","",IF(F353="Ja",ROUND(E353*Opsætning!$C$3/(1+Opsætning!$C$3),2),0))</f>
        <v/>
      </c>
      <c r="I353" s="20" t="str">
        <f aca="false">IF(E353="","",E353-H353)</f>
        <v/>
      </c>
      <c r="J353" s="21" t="str">
        <f aca="false">IF(A353="","",MONTH(A353))</f>
        <v/>
      </c>
      <c r="K353" s="21" t="str">
        <f aca="false">IF(A353="","",ROUNDUP(MONTH(A353)/3,0))</f>
        <v/>
      </c>
    </row>
    <row r="354" customFormat="false" ht="15" hidden="false" customHeight="false" outlineLevel="0" collapsed="false">
      <c r="A354" s="15"/>
      <c r="B354" s="16"/>
      <c r="C354" s="12"/>
      <c r="D354" s="12"/>
      <c r="E354" s="17"/>
      <c r="F354" s="18"/>
      <c r="G354" s="19" t="str">
        <f aca="false">IF(D354="","",IF(COUNTIF(Opsætning!$A$6:$A$15,D354)&gt;0,"Indtægt","Udgift"))</f>
        <v/>
      </c>
      <c r="H354" s="20" t="str">
        <f aca="false">IF(E354="","",IF(F354="Ja",ROUND(E354*Opsætning!$C$3/(1+Opsætning!$C$3),2),0))</f>
        <v/>
      </c>
      <c r="I354" s="20" t="str">
        <f aca="false">IF(E354="","",E354-H354)</f>
        <v/>
      </c>
      <c r="J354" s="21" t="str">
        <f aca="false">IF(A354="","",MONTH(A354))</f>
        <v/>
      </c>
      <c r="K354" s="21" t="str">
        <f aca="false">IF(A354="","",ROUNDUP(MONTH(A354)/3,0))</f>
        <v/>
      </c>
    </row>
    <row r="355" customFormat="false" ht="15" hidden="false" customHeight="false" outlineLevel="0" collapsed="false">
      <c r="A355" s="15"/>
      <c r="B355" s="16"/>
      <c r="C355" s="12"/>
      <c r="D355" s="12"/>
      <c r="E355" s="17"/>
      <c r="F355" s="18"/>
      <c r="G355" s="19" t="str">
        <f aca="false">IF(D355="","",IF(COUNTIF(Opsætning!$A$6:$A$15,D355)&gt;0,"Indtægt","Udgift"))</f>
        <v/>
      </c>
      <c r="H355" s="20" t="str">
        <f aca="false">IF(E355="","",IF(F355="Ja",ROUND(E355*Opsætning!$C$3/(1+Opsætning!$C$3),2),0))</f>
        <v/>
      </c>
      <c r="I355" s="20" t="str">
        <f aca="false">IF(E355="","",E355-H355)</f>
        <v/>
      </c>
      <c r="J355" s="21" t="str">
        <f aca="false">IF(A355="","",MONTH(A355))</f>
        <v/>
      </c>
      <c r="K355" s="21" t="str">
        <f aca="false">IF(A355="","",ROUNDUP(MONTH(A355)/3,0))</f>
        <v/>
      </c>
    </row>
    <row r="356" customFormat="false" ht="15" hidden="false" customHeight="false" outlineLevel="0" collapsed="false">
      <c r="A356" s="15"/>
      <c r="B356" s="16"/>
      <c r="C356" s="12"/>
      <c r="D356" s="12"/>
      <c r="E356" s="17"/>
      <c r="F356" s="18"/>
      <c r="G356" s="19" t="str">
        <f aca="false">IF(D356="","",IF(COUNTIF(Opsætning!$A$6:$A$15,D356)&gt;0,"Indtægt","Udgift"))</f>
        <v/>
      </c>
      <c r="H356" s="20" t="str">
        <f aca="false">IF(E356="","",IF(F356="Ja",ROUND(E356*Opsætning!$C$3/(1+Opsætning!$C$3),2),0))</f>
        <v/>
      </c>
      <c r="I356" s="20" t="str">
        <f aca="false">IF(E356="","",E356-H356)</f>
        <v/>
      </c>
      <c r="J356" s="21" t="str">
        <f aca="false">IF(A356="","",MONTH(A356))</f>
        <v/>
      </c>
      <c r="K356" s="21" t="str">
        <f aca="false">IF(A356="","",ROUNDUP(MONTH(A356)/3,0))</f>
        <v/>
      </c>
    </row>
    <row r="357" customFormat="false" ht="15" hidden="false" customHeight="false" outlineLevel="0" collapsed="false">
      <c r="A357" s="15"/>
      <c r="B357" s="16"/>
      <c r="C357" s="12"/>
      <c r="D357" s="12"/>
      <c r="E357" s="17"/>
      <c r="F357" s="18"/>
      <c r="G357" s="19" t="str">
        <f aca="false">IF(D357="","",IF(COUNTIF(Opsætning!$A$6:$A$15,D357)&gt;0,"Indtægt","Udgift"))</f>
        <v/>
      </c>
      <c r="H357" s="20" t="str">
        <f aca="false">IF(E357="","",IF(F357="Ja",ROUND(E357*Opsætning!$C$3/(1+Opsætning!$C$3),2),0))</f>
        <v/>
      </c>
      <c r="I357" s="20" t="str">
        <f aca="false">IF(E357="","",E357-H357)</f>
        <v/>
      </c>
      <c r="J357" s="21" t="str">
        <f aca="false">IF(A357="","",MONTH(A357))</f>
        <v/>
      </c>
      <c r="K357" s="21" t="str">
        <f aca="false">IF(A357="","",ROUNDUP(MONTH(A357)/3,0))</f>
        <v/>
      </c>
    </row>
    <row r="358" customFormat="false" ht="15" hidden="false" customHeight="false" outlineLevel="0" collapsed="false">
      <c r="A358" s="15"/>
      <c r="B358" s="16"/>
      <c r="C358" s="12"/>
      <c r="D358" s="12"/>
      <c r="E358" s="17"/>
      <c r="F358" s="18"/>
      <c r="G358" s="19" t="str">
        <f aca="false">IF(D358="","",IF(COUNTIF(Opsætning!$A$6:$A$15,D358)&gt;0,"Indtægt","Udgift"))</f>
        <v/>
      </c>
      <c r="H358" s="20" t="str">
        <f aca="false">IF(E358="","",IF(F358="Ja",ROUND(E358*Opsætning!$C$3/(1+Opsætning!$C$3),2),0))</f>
        <v/>
      </c>
      <c r="I358" s="20" t="str">
        <f aca="false">IF(E358="","",E358-H358)</f>
        <v/>
      </c>
      <c r="J358" s="21" t="str">
        <f aca="false">IF(A358="","",MONTH(A358))</f>
        <v/>
      </c>
      <c r="K358" s="21" t="str">
        <f aca="false">IF(A358="","",ROUNDUP(MONTH(A358)/3,0))</f>
        <v/>
      </c>
    </row>
    <row r="359" customFormat="false" ht="15" hidden="false" customHeight="false" outlineLevel="0" collapsed="false">
      <c r="A359" s="15"/>
      <c r="B359" s="16"/>
      <c r="C359" s="12"/>
      <c r="D359" s="12"/>
      <c r="E359" s="17"/>
      <c r="F359" s="18"/>
      <c r="G359" s="19" t="str">
        <f aca="false">IF(D359="","",IF(COUNTIF(Opsætning!$A$6:$A$15,D359)&gt;0,"Indtægt","Udgift"))</f>
        <v/>
      </c>
      <c r="H359" s="20" t="str">
        <f aca="false">IF(E359="","",IF(F359="Ja",ROUND(E359*Opsætning!$C$3/(1+Opsætning!$C$3),2),0))</f>
        <v/>
      </c>
      <c r="I359" s="20" t="str">
        <f aca="false">IF(E359="","",E359-H359)</f>
        <v/>
      </c>
      <c r="J359" s="21" t="str">
        <f aca="false">IF(A359="","",MONTH(A359))</f>
        <v/>
      </c>
      <c r="K359" s="21" t="str">
        <f aca="false">IF(A359="","",ROUNDUP(MONTH(A359)/3,0))</f>
        <v/>
      </c>
    </row>
    <row r="360" customFormat="false" ht="15" hidden="false" customHeight="false" outlineLevel="0" collapsed="false">
      <c r="A360" s="15"/>
      <c r="B360" s="16"/>
      <c r="C360" s="12"/>
      <c r="D360" s="12"/>
      <c r="E360" s="17"/>
      <c r="F360" s="18"/>
      <c r="G360" s="19" t="str">
        <f aca="false">IF(D360="","",IF(COUNTIF(Opsætning!$A$6:$A$15,D360)&gt;0,"Indtægt","Udgift"))</f>
        <v/>
      </c>
      <c r="H360" s="20" t="str">
        <f aca="false">IF(E360="","",IF(F360="Ja",ROUND(E360*Opsætning!$C$3/(1+Opsætning!$C$3),2),0))</f>
        <v/>
      </c>
      <c r="I360" s="20" t="str">
        <f aca="false">IF(E360="","",E360-H360)</f>
        <v/>
      </c>
      <c r="J360" s="21" t="str">
        <f aca="false">IF(A360="","",MONTH(A360))</f>
        <v/>
      </c>
      <c r="K360" s="21" t="str">
        <f aca="false">IF(A360="","",ROUNDUP(MONTH(A360)/3,0))</f>
        <v/>
      </c>
    </row>
    <row r="361" customFormat="false" ht="15" hidden="false" customHeight="false" outlineLevel="0" collapsed="false">
      <c r="A361" s="15"/>
      <c r="B361" s="16"/>
      <c r="C361" s="12"/>
      <c r="D361" s="12"/>
      <c r="E361" s="17"/>
      <c r="F361" s="18"/>
      <c r="G361" s="19" t="str">
        <f aca="false">IF(D361="","",IF(COUNTIF(Opsætning!$A$6:$A$15,D361)&gt;0,"Indtægt","Udgift"))</f>
        <v/>
      </c>
      <c r="H361" s="20" t="str">
        <f aca="false">IF(E361="","",IF(F361="Ja",ROUND(E361*Opsætning!$C$3/(1+Opsætning!$C$3),2),0))</f>
        <v/>
      </c>
      <c r="I361" s="20" t="str">
        <f aca="false">IF(E361="","",E361-H361)</f>
        <v/>
      </c>
      <c r="J361" s="21" t="str">
        <f aca="false">IF(A361="","",MONTH(A361))</f>
        <v/>
      </c>
      <c r="K361" s="21" t="str">
        <f aca="false">IF(A361="","",ROUNDUP(MONTH(A361)/3,0))</f>
        <v/>
      </c>
    </row>
    <row r="362" customFormat="false" ht="15" hidden="false" customHeight="false" outlineLevel="0" collapsed="false">
      <c r="A362" s="15"/>
      <c r="B362" s="16"/>
      <c r="C362" s="12"/>
      <c r="D362" s="12"/>
      <c r="E362" s="17"/>
      <c r="F362" s="18"/>
      <c r="G362" s="19" t="str">
        <f aca="false">IF(D362="","",IF(COUNTIF(Opsætning!$A$6:$A$15,D362)&gt;0,"Indtægt","Udgift"))</f>
        <v/>
      </c>
      <c r="H362" s="20" t="str">
        <f aca="false">IF(E362="","",IF(F362="Ja",ROUND(E362*Opsætning!$C$3/(1+Opsætning!$C$3),2),0))</f>
        <v/>
      </c>
      <c r="I362" s="20" t="str">
        <f aca="false">IF(E362="","",E362-H362)</f>
        <v/>
      </c>
      <c r="J362" s="21" t="str">
        <f aca="false">IF(A362="","",MONTH(A362))</f>
        <v/>
      </c>
      <c r="K362" s="21" t="str">
        <f aca="false">IF(A362="","",ROUNDUP(MONTH(A362)/3,0))</f>
        <v/>
      </c>
    </row>
    <row r="363" customFormat="false" ht="15" hidden="false" customHeight="false" outlineLevel="0" collapsed="false">
      <c r="A363" s="15"/>
      <c r="B363" s="16"/>
      <c r="C363" s="12"/>
      <c r="D363" s="12"/>
      <c r="E363" s="17"/>
      <c r="F363" s="18"/>
      <c r="G363" s="19" t="str">
        <f aca="false">IF(D363="","",IF(COUNTIF(Opsætning!$A$6:$A$15,D363)&gt;0,"Indtægt","Udgift"))</f>
        <v/>
      </c>
      <c r="H363" s="20" t="str">
        <f aca="false">IF(E363="","",IF(F363="Ja",ROUND(E363*Opsætning!$C$3/(1+Opsætning!$C$3),2),0))</f>
        <v/>
      </c>
      <c r="I363" s="20" t="str">
        <f aca="false">IF(E363="","",E363-H363)</f>
        <v/>
      </c>
      <c r="J363" s="21" t="str">
        <f aca="false">IF(A363="","",MONTH(A363))</f>
        <v/>
      </c>
      <c r="K363" s="21" t="str">
        <f aca="false">IF(A363="","",ROUNDUP(MONTH(A363)/3,0))</f>
        <v/>
      </c>
    </row>
    <row r="364" customFormat="false" ht="15" hidden="false" customHeight="false" outlineLevel="0" collapsed="false">
      <c r="A364" s="15"/>
      <c r="B364" s="16"/>
      <c r="C364" s="12"/>
      <c r="D364" s="12"/>
      <c r="E364" s="17"/>
      <c r="F364" s="18"/>
      <c r="G364" s="19" t="str">
        <f aca="false">IF(D364="","",IF(COUNTIF(Opsætning!$A$6:$A$15,D364)&gt;0,"Indtægt","Udgift"))</f>
        <v/>
      </c>
      <c r="H364" s="20" t="str">
        <f aca="false">IF(E364="","",IF(F364="Ja",ROUND(E364*Opsætning!$C$3/(1+Opsætning!$C$3),2),0))</f>
        <v/>
      </c>
      <c r="I364" s="20" t="str">
        <f aca="false">IF(E364="","",E364-H364)</f>
        <v/>
      </c>
      <c r="J364" s="21" t="str">
        <f aca="false">IF(A364="","",MONTH(A364))</f>
        <v/>
      </c>
      <c r="K364" s="21" t="str">
        <f aca="false">IF(A364="","",ROUNDUP(MONTH(A364)/3,0))</f>
        <v/>
      </c>
    </row>
    <row r="365" customFormat="false" ht="15" hidden="false" customHeight="false" outlineLevel="0" collapsed="false">
      <c r="A365" s="15"/>
      <c r="B365" s="16"/>
      <c r="C365" s="12"/>
      <c r="D365" s="12"/>
      <c r="E365" s="17"/>
      <c r="F365" s="18"/>
      <c r="G365" s="19" t="str">
        <f aca="false">IF(D365="","",IF(COUNTIF(Opsætning!$A$6:$A$15,D365)&gt;0,"Indtægt","Udgift"))</f>
        <v/>
      </c>
      <c r="H365" s="20" t="str">
        <f aca="false">IF(E365="","",IF(F365="Ja",ROUND(E365*Opsætning!$C$3/(1+Opsætning!$C$3),2),0))</f>
        <v/>
      </c>
      <c r="I365" s="20" t="str">
        <f aca="false">IF(E365="","",E365-H365)</f>
        <v/>
      </c>
      <c r="J365" s="21" t="str">
        <f aca="false">IF(A365="","",MONTH(A365))</f>
        <v/>
      </c>
      <c r="K365" s="21" t="str">
        <f aca="false">IF(A365="","",ROUNDUP(MONTH(A365)/3,0))</f>
        <v/>
      </c>
    </row>
    <row r="366" customFormat="false" ht="15" hidden="false" customHeight="false" outlineLevel="0" collapsed="false">
      <c r="A366" s="15"/>
      <c r="B366" s="16"/>
      <c r="C366" s="12"/>
      <c r="D366" s="12"/>
      <c r="E366" s="17"/>
      <c r="F366" s="18"/>
      <c r="G366" s="19" t="str">
        <f aca="false">IF(D366="","",IF(COUNTIF(Opsætning!$A$6:$A$15,D366)&gt;0,"Indtægt","Udgift"))</f>
        <v/>
      </c>
      <c r="H366" s="20" t="str">
        <f aca="false">IF(E366="","",IF(F366="Ja",ROUND(E366*Opsætning!$C$3/(1+Opsætning!$C$3),2),0))</f>
        <v/>
      </c>
      <c r="I366" s="20" t="str">
        <f aca="false">IF(E366="","",E366-H366)</f>
        <v/>
      </c>
      <c r="J366" s="21" t="str">
        <f aca="false">IF(A366="","",MONTH(A366))</f>
        <v/>
      </c>
      <c r="K366" s="21" t="str">
        <f aca="false">IF(A366="","",ROUNDUP(MONTH(A366)/3,0))</f>
        <v/>
      </c>
    </row>
    <row r="367" customFormat="false" ht="15" hidden="false" customHeight="false" outlineLevel="0" collapsed="false">
      <c r="A367" s="15"/>
      <c r="B367" s="16"/>
      <c r="C367" s="12"/>
      <c r="D367" s="12"/>
      <c r="E367" s="17"/>
      <c r="F367" s="18"/>
      <c r="G367" s="19" t="str">
        <f aca="false">IF(D367="","",IF(COUNTIF(Opsætning!$A$6:$A$15,D367)&gt;0,"Indtægt","Udgift"))</f>
        <v/>
      </c>
      <c r="H367" s="20" t="str">
        <f aca="false">IF(E367="","",IF(F367="Ja",ROUND(E367*Opsætning!$C$3/(1+Opsætning!$C$3),2),0))</f>
        <v/>
      </c>
      <c r="I367" s="20" t="str">
        <f aca="false">IF(E367="","",E367-H367)</f>
        <v/>
      </c>
      <c r="J367" s="21" t="str">
        <f aca="false">IF(A367="","",MONTH(A367))</f>
        <v/>
      </c>
      <c r="K367" s="21" t="str">
        <f aca="false">IF(A367="","",ROUNDUP(MONTH(A367)/3,0))</f>
        <v/>
      </c>
    </row>
    <row r="368" customFormat="false" ht="15" hidden="false" customHeight="false" outlineLevel="0" collapsed="false">
      <c r="A368" s="15"/>
      <c r="B368" s="16"/>
      <c r="C368" s="12"/>
      <c r="D368" s="12"/>
      <c r="E368" s="17"/>
      <c r="F368" s="18"/>
      <c r="G368" s="19" t="str">
        <f aca="false">IF(D368="","",IF(COUNTIF(Opsætning!$A$6:$A$15,D368)&gt;0,"Indtægt","Udgift"))</f>
        <v/>
      </c>
      <c r="H368" s="20" t="str">
        <f aca="false">IF(E368="","",IF(F368="Ja",ROUND(E368*Opsætning!$C$3/(1+Opsætning!$C$3),2),0))</f>
        <v/>
      </c>
      <c r="I368" s="20" t="str">
        <f aca="false">IF(E368="","",E368-H368)</f>
        <v/>
      </c>
      <c r="J368" s="21" t="str">
        <f aca="false">IF(A368="","",MONTH(A368))</f>
        <v/>
      </c>
      <c r="K368" s="21" t="str">
        <f aca="false">IF(A368="","",ROUNDUP(MONTH(A368)/3,0))</f>
        <v/>
      </c>
    </row>
    <row r="369" customFormat="false" ht="15" hidden="false" customHeight="false" outlineLevel="0" collapsed="false">
      <c r="A369" s="15"/>
      <c r="B369" s="16"/>
      <c r="C369" s="12"/>
      <c r="D369" s="12"/>
      <c r="E369" s="17"/>
      <c r="F369" s="18"/>
      <c r="G369" s="19" t="str">
        <f aca="false">IF(D369="","",IF(COUNTIF(Opsætning!$A$6:$A$15,D369)&gt;0,"Indtægt","Udgift"))</f>
        <v/>
      </c>
      <c r="H369" s="20" t="str">
        <f aca="false">IF(E369="","",IF(F369="Ja",ROUND(E369*Opsætning!$C$3/(1+Opsætning!$C$3),2),0))</f>
        <v/>
      </c>
      <c r="I369" s="20" t="str">
        <f aca="false">IF(E369="","",E369-H369)</f>
        <v/>
      </c>
      <c r="J369" s="21" t="str">
        <f aca="false">IF(A369="","",MONTH(A369))</f>
        <v/>
      </c>
      <c r="K369" s="21" t="str">
        <f aca="false">IF(A369="","",ROUNDUP(MONTH(A369)/3,0))</f>
        <v/>
      </c>
    </row>
    <row r="370" customFormat="false" ht="15" hidden="false" customHeight="false" outlineLevel="0" collapsed="false">
      <c r="A370" s="15"/>
      <c r="B370" s="16"/>
      <c r="C370" s="12"/>
      <c r="D370" s="12"/>
      <c r="E370" s="17"/>
      <c r="F370" s="18"/>
      <c r="G370" s="19" t="str">
        <f aca="false">IF(D370="","",IF(COUNTIF(Opsætning!$A$6:$A$15,D370)&gt;0,"Indtægt","Udgift"))</f>
        <v/>
      </c>
      <c r="H370" s="20" t="str">
        <f aca="false">IF(E370="","",IF(F370="Ja",ROUND(E370*Opsætning!$C$3/(1+Opsætning!$C$3),2),0))</f>
        <v/>
      </c>
      <c r="I370" s="20" t="str">
        <f aca="false">IF(E370="","",E370-H370)</f>
        <v/>
      </c>
      <c r="J370" s="21" t="str">
        <f aca="false">IF(A370="","",MONTH(A370))</f>
        <v/>
      </c>
      <c r="K370" s="21" t="str">
        <f aca="false">IF(A370="","",ROUNDUP(MONTH(A370)/3,0))</f>
        <v/>
      </c>
    </row>
    <row r="371" customFormat="false" ht="15" hidden="false" customHeight="false" outlineLevel="0" collapsed="false">
      <c r="A371" s="15"/>
      <c r="B371" s="16"/>
      <c r="C371" s="12"/>
      <c r="D371" s="12"/>
      <c r="E371" s="17"/>
      <c r="F371" s="18"/>
      <c r="G371" s="19" t="str">
        <f aca="false">IF(D371="","",IF(COUNTIF(Opsætning!$A$6:$A$15,D371)&gt;0,"Indtægt","Udgift"))</f>
        <v/>
      </c>
      <c r="H371" s="20" t="str">
        <f aca="false">IF(E371="","",IF(F371="Ja",ROUND(E371*Opsætning!$C$3/(1+Opsætning!$C$3),2),0))</f>
        <v/>
      </c>
      <c r="I371" s="20" t="str">
        <f aca="false">IF(E371="","",E371-H371)</f>
        <v/>
      </c>
      <c r="J371" s="21" t="str">
        <f aca="false">IF(A371="","",MONTH(A371))</f>
        <v/>
      </c>
      <c r="K371" s="21" t="str">
        <f aca="false">IF(A371="","",ROUNDUP(MONTH(A371)/3,0))</f>
        <v/>
      </c>
    </row>
    <row r="372" customFormat="false" ht="15" hidden="false" customHeight="false" outlineLevel="0" collapsed="false">
      <c r="A372" s="15"/>
      <c r="B372" s="16"/>
      <c r="C372" s="12"/>
      <c r="D372" s="12"/>
      <c r="E372" s="17"/>
      <c r="F372" s="18"/>
      <c r="G372" s="19" t="str">
        <f aca="false">IF(D372="","",IF(COUNTIF(Opsætning!$A$6:$A$15,D372)&gt;0,"Indtægt","Udgift"))</f>
        <v/>
      </c>
      <c r="H372" s="20" t="str">
        <f aca="false">IF(E372="","",IF(F372="Ja",ROUND(E372*Opsætning!$C$3/(1+Opsætning!$C$3),2),0))</f>
        <v/>
      </c>
      <c r="I372" s="20" t="str">
        <f aca="false">IF(E372="","",E372-H372)</f>
        <v/>
      </c>
      <c r="J372" s="21" t="str">
        <f aca="false">IF(A372="","",MONTH(A372))</f>
        <v/>
      </c>
      <c r="K372" s="21" t="str">
        <f aca="false">IF(A372="","",ROUNDUP(MONTH(A372)/3,0))</f>
        <v/>
      </c>
    </row>
    <row r="373" customFormat="false" ht="15" hidden="false" customHeight="false" outlineLevel="0" collapsed="false">
      <c r="A373" s="15"/>
      <c r="B373" s="16"/>
      <c r="C373" s="12"/>
      <c r="D373" s="12"/>
      <c r="E373" s="17"/>
      <c r="F373" s="18"/>
      <c r="G373" s="19" t="str">
        <f aca="false">IF(D373="","",IF(COUNTIF(Opsætning!$A$6:$A$15,D373)&gt;0,"Indtægt","Udgift"))</f>
        <v/>
      </c>
      <c r="H373" s="20" t="str">
        <f aca="false">IF(E373="","",IF(F373="Ja",ROUND(E373*Opsætning!$C$3/(1+Opsætning!$C$3),2),0))</f>
        <v/>
      </c>
      <c r="I373" s="20" t="str">
        <f aca="false">IF(E373="","",E373-H373)</f>
        <v/>
      </c>
      <c r="J373" s="21" t="str">
        <f aca="false">IF(A373="","",MONTH(A373))</f>
        <v/>
      </c>
      <c r="K373" s="21" t="str">
        <f aca="false">IF(A373="","",ROUNDUP(MONTH(A373)/3,0))</f>
        <v/>
      </c>
    </row>
    <row r="374" customFormat="false" ht="15" hidden="false" customHeight="false" outlineLevel="0" collapsed="false">
      <c r="A374" s="15"/>
      <c r="B374" s="16"/>
      <c r="C374" s="12"/>
      <c r="D374" s="12"/>
      <c r="E374" s="17"/>
      <c r="F374" s="18"/>
      <c r="G374" s="19" t="str">
        <f aca="false">IF(D374="","",IF(COUNTIF(Opsætning!$A$6:$A$15,D374)&gt;0,"Indtægt","Udgift"))</f>
        <v/>
      </c>
      <c r="H374" s="20" t="str">
        <f aca="false">IF(E374="","",IF(F374="Ja",ROUND(E374*Opsætning!$C$3/(1+Opsætning!$C$3),2),0))</f>
        <v/>
      </c>
      <c r="I374" s="20" t="str">
        <f aca="false">IF(E374="","",E374-H374)</f>
        <v/>
      </c>
      <c r="J374" s="21" t="str">
        <f aca="false">IF(A374="","",MONTH(A374))</f>
        <v/>
      </c>
      <c r="K374" s="21" t="str">
        <f aca="false">IF(A374="","",ROUNDUP(MONTH(A374)/3,0))</f>
        <v/>
      </c>
    </row>
    <row r="375" customFormat="false" ht="15" hidden="false" customHeight="false" outlineLevel="0" collapsed="false">
      <c r="A375" s="15"/>
      <c r="B375" s="16"/>
      <c r="C375" s="12"/>
      <c r="D375" s="12"/>
      <c r="E375" s="17"/>
      <c r="F375" s="18"/>
      <c r="G375" s="19" t="str">
        <f aca="false">IF(D375="","",IF(COUNTIF(Opsætning!$A$6:$A$15,D375)&gt;0,"Indtægt","Udgift"))</f>
        <v/>
      </c>
      <c r="H375" s="20" t="str">
        <f aca="false">IF(E375="","",IF(F375="Ja",ROUND(E375*Opsætning!$C$3/(1+Opsætning!$C$3),2),0))</f>
        <v/>
      </c>
      <c r="I375" s="20" t="str">
        <f aca="false">IF(E375="","",E375-H375)</f>
        <v/>
      </c>
      <c r="J375" s="21" t="str">
        <f aca="false">IF(A375="","",MONTH(A375))</f>
        <v/>
      </c>
      <c r="K375" s="21" t="str">
        <f aca="false">IF(A375="","",ROUNDUP(MONTH(A375)/3,0))</f>
        <v/>
      </c>
    </row>
    <row r="376" customFormat="false" ht="15" hidden="false" customHeight="false" outlineLevel="0" collapsed="false">
      <c r="A376" s="15"/>
      <c r="B376" s="16"/>
      <c r="C376" s="12"/>
      <c r="D376" s="12"/>
      <c r="E376" s="17"/>
      <c r="F376" s="18"/>
      <c r="G376" s="19" t="str">
        <f aca="false">IF(D376="","",IF(COUNTIF(Opsætning!$A$6:$A$15,D376)&gt;0,"Indtægt","Udgift"))</f>
        <v/>
      </c>
      <c r="H376" s="20" t="str">
        <f aca="false">IF(E376="","",IF(F376="Ja",ROUND(E376*Opsætning!$C$3/(1+Opsætning!$C$3),2),0))</f>
        <v/>
      </c>
      <c r="I376" s="20" t="str">
        <f aca="false">IF(E376="","",E376-H376)</f>
        <v/>
      </c>
      <c r="J376" s="21" t="str">
        <f aca="false">IF(A376="","",MONTH(A376))</f>
        <v/>
      </c>
      <c r="K376" s="21" t="str">
        <f aca="false">IF(A376="","",ROUNDUP(MONTH(A376)/3,0))</f>
        <v/>
      </c>
    </row>
    <row r="377" customFormat="false" ht="15" hidden="false" customHeight="false" outlineLevel="0" collapsed="false">
      <c r="A377" s="15"/>
      <c r="B377" s="16"/>
      <c r="C377" s="12"/>
      <c r="D377" s="12"/>
      <c r="E377" s="17"/>
      <c r="F377" s="18"/>
      <c r="G377" s="19" t="str">
        <f aca="false">IF(D377="","",IF(COUNTIF(Opsætning!$A$6:$A$15,D377)&gt;0,"Indtægt","Udgift"))</f>
        <v/>
      </c>
      <c r="H377" s="20" t="str">
        <f aca="false">IF(E377="","",IF(F377="Ja",ROUND(E377*Opsætning!$C$3/(1+Opsætning!$C$3),2),0))</f>
        <v/>
      </c>
      <c r="I377" s="20" t="str">
        <f aca="false">IF(E377="","",E377-H377)</f>
        <v/>
      </c>
      <c r="J377" s="21" t="str">
        <f aca="false">IF(A377="","",MONTH(A377))</f>
        <v/>
      </c>
      <c r="K377" s="21" t="str">
        <f aca="false">IF(A377="","",ROUNDUP(MONTH(A377)/3,0))</f>
        <v/>
      </c>
    </row>
    <row r="378" customFormat="false" ht="15" hidden="false" customHeight="false" outlineLevel="0" collapsed="false">
      <c r="A378" s="15"/>
      <c r="B378" s="16"/>
      <c r="C378" s="12"/>
      <c r="D378" s="12"/>
      <c r="E378" s="17"/>
      <c r="F378" s="18"/>
      <c r="G378" s="19" t="str">
        <f aca="false">IF(D378="","",IF(COUNTIF(Opsætning!$A$6:$A$15,D378)&gt;0,"Indtægt","Udgift"))</f>
        <v/>
      </c>
      <c r="H378" s="20" t="str">
        <f aca="false">IF(E378="","",IF(F378="Ja",ROUND(E378*Opsætning!$C$3/(1+Opsætning!$C$3),2),0))</f>
        <v/>
      </c>
      <c r="I378" s="20" t="str">
        <f aca="false">IF(E378="","",E378-H378)</f>
        <v/>
      </c>
      <c r="J378" s="21" t="str">
        <f aca="false">IF(A378="","",MONTH(A378))</f>
        <v/>
      </c>
      <c r="K378" s="21" t="str">
        <f aca="false">IF(A378="","",ROUNDUP(MONTH(A378)/3,0))</f>
        <v/>
      </c>
    </row>
    <row r="379" customFormat="false" ht="15" hidden="false" customHeight="false" outlineLevel="0" collapsed="false">
      <c r="A379" s="15"/>
      <c r="B379" s="16"/>
      <c r="C379" s="12"/>
      <c r="D379" s="12"/>
      <c r="E379" s="17"/>
      <c r="F379" s="18"/>
      <c r="G379" s="19" t="str">
        <f aca="false">IF(D379="","",IF(COUNTIF(Opsætning!$A$6:$A$15,D379)&gt;0,"Indtægt","Udgift"))</f>
        <v/>
      </c>
      <c r="H379" s="20" t="str">
        <f aca="false">IF(E379="","",IF(F379="Ja",ROUND(E379*Opsætning!$C$3/(1+Opsætning!$C$3),2),0))</f>
        <v/>
      </c>
      <c r="I379" s="20" t="str">
        <f aca="false">IF(E379="","",E379-H379)</f>
        <v/>
      </c>
      <c r="J379" s="21" t="str">
        <f aca="false">IF(A379="","",MONTH(A379))</f>
        <v/>
      </c>
      <c r="K379" s="21" t="str">
        <f aca="false">IF(A379="","",ROUNDUP(MONTH(A379)/3,0))</f>
        <v/>
      </c>
    </row>
    <row r="380" customFormat="false" ht="15" hidden="false" customHeight="false" outlineLevel="0" collapsed="false">
      <c r="A380" s="15"/>
      <c r="B380" s="16"/>
      <c r="C380" s="12"/>
      <c r="D380" s="12"/>
      <c r="E380" s="17"/>
      <c r="F380" s="18"/>
      <c r="G380" s="19" t="str">
        <f aca="false">IF(D380="","",IF(COUNTIF(Opsætning!$A$6:$A$15,D380)&gt;0,"Indtægt","Udgift"))</f>
        <v/>
      </c>
      <c r="H380" s="20" t="str">
        <f aca="false">IF(E380="","",IF(F380="Ja",ROUND(E380*Opsætning!$C$3/(1+Opsætning!$C$3),2),0))</f>
        <v/>
      </c>
      <c r="I380" s="20" t="str">
        <f aca="false">IF(E380="","",E380-H380)</f>
        <v/>
      </c>
      <c r="J380" s="21" t="str">
        <f aca="false">IF(A380="","",MONTH(A380))</f>
        <v/>
      </c>
      <c r="K380" s="21" t="str">
        <f aca="false">IF(A380="","",ROUNDUP(MONTH(A380)/3,0))</f>
        <v/>
      </c>
    </row>
    <row r="381" customFormat="false" ht="15" hidden="false" customHeight="false" outlineLevel="0" collapsed="false">
      <c r="A381" s="15"/>
      <c r="B381" s="16"/>
      <c r="C381" s="12"/>
      <c r="D381" s="12"/>
      <c r="E381" s="17"/>
      <c r="F381" s="18"/>
      <c r="G381" s="19" t="str">
        <f aca="false">IF(D381="","",IF(COUNTIF(Opsætning!$A$6:$A$15,D381)&gt;0,"Indtægt","Udgift"))</f>
        <v/>
      </c>
      <c r="H381" s="20" t="str">
        <f aca="false">IF(E381="","",IF(F381="Ja",ROUND(E381*Opsætning!$C$3/(1+Opsætning!$C$3),2),0))</f>
        <v/>
      </c>
      <c r="I381" s="20" t="str">
        <f aca="false">IF(E381="","",E381-H381)</f>
        <v/>
      </c>
      <c r="J381" s="21" t="str">
        <f aca="false">IF(A381="","",MONTH(A381))</f>
        <v/>
      </c>
      <c r="K381" s="21" t="str">
        <f aca="false">IF(A381="","",ROUNDUP(MONTH(A381)/3,0))</f>
        <v/>
      </c>
    </row>
    <row r="382" customFormat="false" ht="15" hidden="false" customHeight="false" outlineLevel="0" collapsed="false">
      <c r="A382" s="15"/>
      <c r="B382" s="16"/>
      <c r="C382" s="12"/>
      <c r="D382" s="12"/>
      <c r="E382" s="17"/>
      <c r="F382" s="18"/>
      <c r="G382" s="19" t="str">
        <f aca="false">IF(D382="","",IF(COUNTIF(Opsætning!$A$6:$A$15,D382)&gt;0,"Indtægt","Udgift"))</f>
        <v/>
      </c>
      <c r="H382" s="20" t="str">
        <f aca="false">IF(E382="","",IF(F382="Ja",ROUND(E382*Opsætning!$C$3/(1+Opsætning!$C$3),2),0))</f>
        <v/>
      </c>
      <c r="I382" s="20" t="str">
        <f aca="false">IF(E382="","",E382-H382)</f>
        <v/>
      </c>
      <c r="J382" s="21" t="str">
        <f aca="false">IF(A382="","",MONTH(A382))</f>
        <v/>
      </c>
      <c r="K382" s="21" t="str">
        <f aca="false">IF(A382="","",ROUNDUP(MONTH(A382)/3,0))</f>
        <v/>
      </c>
    </row>
    <row r="383" customFormat="false" ht="15" hidden="false" customHeight="false" outlineLevel="0" collapsed="false">
      <c r="A383" s="15"/>
      <c r="B383" s="16"/>
      <c r="C383" s="12"/>
      <c r="D383" s="12"/>
      <c r="E383" s="17"/>
      <c r="F383" s="18"/>
      <c r="G383" s="19" t="str">
        <f aca="false">IF(D383="","",IF(COUNTIF(Opsætning!$A$6:$A$15,D383)&gt;0,"Indtægt","Udgift"))</f>
        <v/>
      </c>
      <c r="H383" s="20" t="str">
        <f aca="false">IF(E383="","",IF(F383="Ja",ROUND(E383*Opsætning!$C$3/(1+Opsætning!$C$3),2),0))</f>
        <v/>
      </c>
      <c r="I383" s="20" t="str">
        <f aca="false">IF(E383="","",E383-H383)</f>
        <v/>
      </c>
      <c r="J383" s="21" t="str">
        <f aca="false">IF(A383="","",MONTH(A383))</f>
        <v/>
      </c>
      <c r="K383" s="21" t="str">
        <f aca="false">IF(A383="","",ROUNDUP(MONTH(A383)/3,0))</f>
        <v/>
      </c>
    </row>
    <row r="384" customFormat="false" ht="15" hidden="false" customHeight="false" outlineLevel="0" collapsed="false">
      <c r="A384" s="15"/>
      <c r="B384" s="16"/>
      <c r="C384" s="12"/>
      <c r="D384" s="12"/>
      <c r="E384" s="17"/>
      <c r="F384" s="18"/>
      <c r="G384" s="19" t="str">
        <f aca="false">IF(D384="","",IF(COUNTIF(Opsætning!$A$6:$A$15,D384)&gt;0,"Indtægt","Udgift"))</f>
        <v/>
      </c>
      <c r="H384" s="20" t="str">
        <f aca="false">IF(E384="","",IF(F384="Ja",ROUND(E384*Opsætning!$C$3/(1+Opsætning!$C$3),2),0))</f>
        <v/>
      </c>
      <c r="I384" s="20" t="str">
        <f aca="false">IF(E384="","",E384-H384)</f>
        <v/>
      </c>
      <c r="J384" s="21" t="str">
        <f aca="false">IF(A384="","",MONTH(A384))</f>
        <v/>
      </c>
      <c r="K384" s="21" t="str">
        <f aca="false">IF(A384="","",ROUNDUP(MONTH(A384)/3,0))</f>
        <v/>
      </c>
    </row>
    <row r="385" customFormat="false" ht="15" hidden="false" customHeight="false" outlineLevel="0" collapsed="false">
      <c r="A385" s="15"/>
      <c r="B385" s="16"/>
      <c r="C385" s="12"/>
      <c r="D385" s="12"/>
      <c r="E385" s="17"/>
      <c r="F385" s="18"/>
      <c r="G385" s="19" t="str">
        <f aca="false">IF(D385="","",IF(COUNTIF(Opsætning!$A$6:$A$15,D385)&gt;0,"Indtægt","Udgift"))</f>
        <v/>
      </c>
      <c r="H385" s="20" t="str">
        <f aca="false">IF(E385="","",IF(F385="Ja",ROUND(E385*Opsætning!$C$3/(1+Opsætning!$C$3),2),0))</f>
        <v/>
      </c>
      <c r="I385" s="20" t="str">
        <f aca="false">IF(E385="","",E385-H385)</f>
        <v/>
      </c>
      <c r="J385" s="21" t="str">
        <f aca="false">IF(A385="","",MONTH(A385))</f>
        <v/>
      </c>
      <c r="K385" s="21" t="str">
        <f aca="false">IF(A385="","",ROUNDUP(MONTH(A385)/3,0))</f>
        <v/>
      </c>
    </row>
    <row r="386" customFormat="false" ht="15" hidden="false" customHeight="false" outlineLevel="0" collapsed="false">
      <c r="A386" s="15"/>
      <c r="B386" s="16"/>
      <c r="C386" s="12"/>
      <c r="D386" s="12"/>
      <c r="E386" s="17"/>
      <c r="F386" s="18"/>
      <c r="G386" s="19" t="str">
        <f aca="false">IF(D386="","",IF(COUNTIF(Opsætning!$A$6:$A$15,D386)&gt;0,"Indtægt","Udgift"))</f>
        <v/>
      </c>
      <c r="H386" s="20" t="str">
        <f aca="false">IF(E386="","",IF(F386="Ja",ROUND(E386*Opsætning!$C$3/(1+Opsætning!$C$3),2),0))</f>
        <v/>
      </c>
      <c r="I386" s="20" t="str">
        <f aca="false">IF(E386="","",E386-H386)</f>
        <v/>
      </c>
      <c r="J386" s="21" t="str">
        <f aca="false">IF(A386="","",MONTH(A386))</f>
        <v/>
      </c>
      <c r="K386" s="21" t="str">
        <f aca="false">IF(A386="","",ROUNDUP(MONTH(A386)/3,0))</f>
        <v/>
      </c>
    </row>
    <row r="387" customFormat="false" ht="15" hidden="false" customHeight="false" outlineLevel="0" collapsed="false">
      <c r="A387" s="15"/>
      <c r="B387" s="16"/>
      <c r="C387" s="12"/>
      <c r="D387" s="12"/>
      <c r="E387" s="17"/>
      <c r="F387" s="18"/>
      <c r="G387" s="19" t="str">
        <f aca="false">IF(D387="","",IF(COUNTIF(Opsætning!$A$6:$A$15,D387)&gt;0,"Indtægt","Udgift"))</f>
        <v/>
      </c>
      <c r="H387" s="20" t="str">
        <f aca="false">IF(E387="","",IF(F387="Ja",ROUND(E387*Opsætning!$C$3/(1+Opsætning!$C$3),2),0))</f>
        <v/>
      </c>
      <c r="I387" s="20" t="str">
        <f aca="false">IF(E387="","",E387-H387)</f>
        <v/>
      </c>
      <c r="J387" s="21" t="str">
        <f aca="false">IF(A387="","",MONTH(A387))</f>
        <v/>
      </c>
      <c r="K387" s="21" t="str">
        <f aca="false">IF(A387="","",ROUNDUP(MONTH(A387)/3,0))</f>
        <v/>
      </c>
    </row>
    <row r="388" customFormat="false" ht="15" hidden="false" customHeight="false" outlineLevel="0" collapsed="false">
      <c r="A388" s="15"/>
      <c r="B388" s="16"/>
      <c r="C388" s="12"/>
      <c r="D388" s="12"/>
      <c r="E388" s="17"/>
      <c r="F388" s="18"/>
      <c r="G388" s="19" t="str">
        <f aca="false">IF(D388="","",IF(COUNTIF(Opsætning!$A$6:$A$15,D388)&gt;0,"Indtægt","Udgift"))</f>
        <v/>
      </c>
      <c r="H388" s="20" t="str">
        <f aca="false">IF(E388="","",IF(F388="Ja",ROUND(E388*Opsætning!$C$3/(1+Opsætning!$C$3),2),0))</f>
        <v/>
      </c>
      <c r="I388" s="20" t="str">
        <f aca="false">IF(E388="","",E388-H388)</f>
        <v/>
      </c>
      <c r="J388" s="21" t="str">
        <f aca="false">IF(A388="","",MONTH(A388))</f>
        <v/>
      </c>
      <c r="K388" s="21" t="str">
        <f aca="false">IF(A388="","",ROUNDUP(MONTH(A388)/3,0))</f>
        <v/>
      </c>
    </row>
    <row r="389" customFormat="false" ht="15" hidden="false" customHeight="false" outlineLevel="0" collapsed="false">
      <c r="A389" s="15"/>
      <c r="B389" s="16"/>
      <c r="C389" s="12"/>
      <c r="D389" s="12"/>
      <c r="E389" s="17"/>
      <c r="F389" s="18"/>
      <c r="G389" s="19" t="str">
        <f aca="false">IF(D389="","",IF(COUNTIF(Opsætning!$A$6:$A$15,D389)&gt;0,"Indtægt","Udgift"))</f>
        <v/>
      </c>
      <c r="H389" s="20" t="str">
        <f aca="false">IF(E389="","",IF(F389="Ja",ROUND(E389*Opsætning!$C$3/(1+Opsætning!$C$3),2),0))</f>
        <v/>
      </c>
      <c r="I389" s="20" t="str">
        <f aca="false">IF(E389="","",E389-H389)</f>
        <v/>
      </c>
      <c r="J389" s="21" t="str">
        <f aca="false">IF(A389="","",MONTH(A389))</f>
        <v/>
      </c>
      <c r="K389" s="21" t="str">
        <f aca="false">IF(A389="","",ROUNDUP(MONTH(A389)/3,0))</f>
        <v/>
      </c>
    </row>
    <row r="390" customFormat="false" ht="15" hidden="false" customHeight="false" outlineLevel="0" collapsed="false">
      <c r="A390" s="15"/>
      <c r="B390" s="16"/>
      <c r="C390" s="12"/>
      <c r="D390" s="12"/>
      <c r="E390" s="17"/>
      <c r="F390" s="18"/>
      <c r="G390" s="19" t="str">
        <f aca="false">IF(D390="","",IF(COUNTIF(Opsætning!$A$6:$A$15,D390)&gt;0,"Indtægt","Udgift"))</f>
        <v/>
      </c>
      <c r="H390" s="20" t="str">
        <f aca="false">IF(E390="","",IF(F390="Ja",ROUND(E390*Opsætning!$C$3/(1+Opsætning!$C$3),2),0))</f>
        <v/>
      </c>
      <c r="I390" s="20" t="str">
        <f aca="false">IF(E390="","",E390-H390)</f>
        <v/>
      </c>
      <c r="J390" s="21" t="str">
        <f aca="false">IF(A390="","",MONTH(A390))</f>
        <v/>
      </c>
      <c r="K390" s="21" t="str">
        <f aca="false">IF(A390="","",ROUNDUP(MONTH(A390)/3,0))</f>
        <v/>
      </c>
    </row>
    <row r="391" customFormat="false" ht="15" hidden="false" customHeight="false" outlineLevel="0" collapsed="false">
      <c r="A391" s="15"/>
      <c r="B391" s="16"/>
      <c r="C391" s="12"/>
      <c r="D391" s="12"/>
      <c r="E391" s="17"/>
      <c r="F391" s="18"/>
      <c r="G391" s="19" t="str">
        <f aca="false">IF(D391="","",IF(COUNTIF(Opsætning!$A$6:$A$15,D391)&gt;0,"Indtægt","Udgift"))</f>
        <v/>
      </c>
      <c r="H391" s="20" t="str">
        <f aca="false">IF(E391="","",IF(F391="Ja",ROUND(E391*Opsætning!$C$3/(1+Opsætning!$C$3),2),0))</f>
        <v/>
      </c>
      <c r="I391" s="20" t="str">
        <f aca="false">IF(E391="","",E391-H391)</f>
        <v/>
      </c>
      <c r="J391" s="21" t="str">
        <f aca="false">IF(A391="","",MONTH(A391))</f>
        <v/>
      </c>
      <c r="K391" s="21" t="str">
        <f aca="false">IF(A391="","",ROUNDUP(MONTH(A391)/3,0))</f>
        <v/>
      </c>
    </row>
    <row r="392" customFormat="false" ht="15" hidden="false" customHeight="false" outlineLevel="0" collapsed="false">
      <c r="A392" s="15"/>
      <c r="B392" s="16"/>
      <c r="C392" s="12"/>
      <c r="D392" s="12"/>
      <c r="E392" s="17"/>
      <c r="F392" s="18"/>
      <c r="G392" s="19" t="str">
        <f aca="false">IF(D392="","",IF(COUNTIF(Opsætning!$A$6:$A$15,D392)&gt;0,"Indtægt","Udgift"))</f>
        <v/>
      </c>
      <c r="H392" s="20" t="str">
        <f aca="false">IF(E392="","",IF(F392="Ja",ROUND(E392*Opsætning!$C$3/(1+Opsætning!$C$3),2),0))</f>
        <v/>
      </c>
      <c r="I392" s="20" t="str">
        <f aca="false">IF(E392="","",E392-H392)</f>
        <v/>
      </c>
      <c r="J392" s="21" t="str">
        <f aca="false">IF(A392="","",MONTH(A392))</f>
        <v/>
      </c>
      <c r="K392" s="21" t="str">
        <f aca="false">IF(A392="","",ROUNDUP(MONTH(A392)/3,0))</f>
        <v/>
      </c>
    </row>
    <row r="393" customFormat="false" ht="15" hidden="false" customHeight="false" outlineLevel="0" collapsed="false">
      <c r="A393" s="15"/>
      <c r="B393" s="16"/>
      <c r="C393" s="12"/>
      <c r="D393" s="12"/>
      <c r="E393" s="17"/>
      <c r="F393" s="18"/>
      <c r="G393" s="19" t="str">
        <f aca="false">IF(D393="","",IF(COUNTIF(Opsætning!$A$6:$A$15,D393)&gt;0,"Indtægt","Udgift"))</f>
        <v/>
      </c>
      <c r="H393" s="20" t="str">
        <f aca="false">IF(E393="","",IF(F393="Ja",ROUND(E393*Opsætning!$C$3/(1+Opsætning!$C$3),2),0))</f>
        <v/>
      </c>
      <c r="I393" s="20" t="str">
        <f aca="false">IF(E393="","",E393-H393)</f>
        <v/>
      </c>
      <c r="J393" s="21" t="str">
        <f aca="false">IF(A393="","",MONTH(A393))</f>
        <v/>
      </c>
      <c r="K393" s="21" t="str">
        <f aca="false">IF(A393="","",ROUNDUP(MONTH(A393)/3,0))</f>
        <v/>
      </c>
    </row>
    <row r="394" customFormat="false" ht="15" hidden="false" customHeight="false" outlineLevel="0" collapsed="false">
      <c r="A394" s="15"/>
      <c r="B394" s="16"/>
      <c r="C394" s="12"/>
      <c r="D394" s="12"/>
      <c r="E394" s="17"/>
      <c r="F394" s="18"/>
      <c r="G394" s="19" t="str">
        <f aca="false">IF(D394="","",IF(COUNTIF(Opsætning!$A$6:$A$15,D394)&gt;0,"Indtægt","Udgift"))</f>
        <v/>
      </c>
      <c r="H394" s="20" t="str">
        <f aca="false">IF(E394="","",IF(F394="Ja",ROUND(E394*Opsætning!$C$3/(1+Opsætning!$C$3),2),0))</f>
        <v/>
      </c>
      <c r="I394" s="20" t="str">
        <f aca="false">IF(E394="","",E394-H394)</f>
        <v/>
      </c>
      <c r="J394" s="21" t="str">
        <f aca="false">IF(A394="","",MONTH(A394))</f>
        <v/>
      </c>
      <c r="K394" s="21" t="str">
        <f aca="false">IF(A394="","",ROUNDUP(MONTH(A394)/3,0))</f>
        <v/>
      </c>
    </row>
    <row r="395" customFormat="false" ht="15" hidden="false" customHeight="false" outlineLevel="0" collapsed="false">
      <c r="A395" s="15"/>
      <c r="B395" s="16"/>
      <c r="C395" s="12"/>
      <c r="D395" s="12"/>
      <c r="E395" s="17"/>
      <c r="F395" s="18"/>
      <c r="G395" s="19" t="str">
        <f aca="false">IF(D395="","",IF(COUNTIF(Opsætning!$A$6:$A$15,D395)&gt;0,"Indtægt","Udgift"))</f>
        <v/>
      </c>
      <c r="H395" s="20" t="str">
        <f aca="false">IF(E395="","",IF(F395="Ja",ROUND(E395*Opsætning!$C$3/(1+Opsætning!$C$3),2),0))</f>
        <v/>
      </c>
      <c r="I395" s="20" t="str">
        <f aca="false">IF(E395="","",E395-H395)</f>
        <v/>
      </c>
      <c r="J395" s="21" t="str">
        <f aca="false">IF(A395="","",MONTH(A395))</f>
        <v/>
      </c>
      <c r="K395" s="21" t="str">
        <f aca="false">IF(A395="","",ROUNDUP(MONTH(A395)/3,0))</f>
        <v/>
      </c>
    </row>
    <row r="396" customFormat="false" ht="15" hidden="false" customHeight="false" outlineLevel="0" collapsed="false">
      <c r="A396" s="15"/>
      <c r="B396" s="16"/>
      <c r="C396" s="12"/>
      <c r="D396" s="12"/>
      <c r="E396" s="17"/>
      <c r="F396" s="18"/>
      <c r="G396" s="19" t="str">
        <f aca="false">IF(D396="","",IF(COUNTIF(Opsætning!$A$6:$A$15,D396)&gt;0,"Indtægt","Udgift"))</f>
        <v/>
      </c>
      <c r="H396" s="20" t="str">
        <f aca="false">IF(E396="","",IF(F396="Ja",ROUND(E396*Opsætning!$C$3/(1+Opsætning!$C$3),2),0))</f>
        <v/>
      </c>
      <c r="I396" s="20" t="str">
        <f aca="false">IF(E396="","",E396-H396)</f>
        <v/>
      </c>
      <c r="J396" s="21" t="str">
        <f aca="false">IF(A396="","",MONTH(A396))</f>
        <v/>
      </c>
      <c r="K396" s="21" t="str">
        <f aca="false">IF(A396="","",ROUNDUP(MONTH(A396)/3,0))</f>
        <v/>
      </c>
    </row>
    <row r="397" customFormat="false" ht="15" hidden="false" customHeight="false" outlineLevel="0" collapsed="false">
      <c r="A397" s="15"/>
      <c r="B397" s="16"/>
      <c r="C397" s="12"/>
      <c r="D397" s="12"/>
      <c r="E397" s="17"/>
      <c r="F397" s="18"/>
      <c r="G397" s="19" t="str">
        <f aca="false">IF(D397="","",IF(COUNTIF(Opsætning!$A$6:$A$15,D397)&gt;0,"Indtægt","Udgift"))</f>
        <v/>
      </c>
      <c r="H397" s="20" t="str">
        <f aca="false">IF(E397="","",IF(F397="Ja",ROUND(E397*Opsætning!$C$3/(1+Opsætning!$C$3),2),0))</f>
        <v/>
      </c>
      <c r="I397" s="20" t="str">
        <f aca="false">IF(E397="","",E397-H397)</f>
        <v/>
      </c>
      <c r="J397" s="21" t="str">
        <f aca="false">IF(A397="","",MONTH(A397))</f>
        <v/>
      </c>
      <c r="K397" s="21" t="str">
        <f aca="false">IF(A397="","",ROUNDUP(MONTH(A397)/3,0))</f>
        <v/>
      </c>
    </row>
    <row r="398" customFormat="false" ht="15" hidden="false" customHeight="false" outlineLevel="0" collapsed="false">
      <c r="A398" s="15"/>
      <c r="B398" s="16"/>
      <c r="C398" s="12"/>
      <c r="D398" s="12"/>
      <c r="E398" s="17"/>
      <c r="F398" s="18"/>
      <c r="G398" s="19" t="str">
        <f aca="false">IF(D398="","",IF(COUNTIF(Opsætning!$A$6:$A$15,D398)&gt;0,"Indtægt","Udgift"))</f>
        <v/>
      </c>
      <c r="H398" s="20" t="str">
        <f aca="false">IF(E398="","",IF(F398="Ja",ROUND(E398*Opsætning!$C$3/(1+Opsætning!$C$3),2),0))</f>
        <v/>
      </c>
      <c r="I398" s="20" t="str">
        <f aca="false">IF(E398="","",E398-H398)</f>
        <v/>
      </c>
      <c r="J398" s="21" t="str">
        <f aca="false">IF(A398="","",MONTH(A398))</f>
        <v/>
      </c>
      <c r="K398" s="21" t="str">
        <f aca="false">IF(A398="","",ROUNDUP(MONTH(A398)/3,0))</f>
        <v/>
      </c>
    </row>
    <row r="399" customFormat="false" ht="15" hidden="false" customHeight="false" outlineLevel="0" collapsed="false">
      <c r="A399" s="15"/>
      <c r="B399" s="16"/>
      <c r="C399" s="12"/>
      <c r="D399" s="12"/>
      <c r="E399" s="17"/>
      <c r="F399" s="18"/>
      <c r="G399" s="19" t="str">
        <f aca="false">IF(D399="","",IF(COUNTIF(Opsætning!$A$6:$A$15,D399)&gt;0,"Indtægt","Udgift"))</f>
        <v/>
      </c>
      <c r="H399" s="20" t="str">
        <f aca="false">IF(E399="","",IF(F399="Ja",ROUND(E399*Opsætning!$C$3/(1+Opsætning!$C$3),2),0))</f>
        <v/>
      </c>
      <c r="I399" s="20" t="str">
        <f aca="false">IF(E399="","",E399-H399)</f>
        <v/>
      </c>
      <c r="J399" s="21" t="str">
        <f aca="false">IF(A399="","",MONTH(A399))</f>
        <v/>
      </c>
      <c r="K399" s="21" t="str">
        <f aca="false">IF(A399="","",ROUNDUP(MONTH(A399)/3,0))</f>
        <v/>
      </c>
    </row>
    <row r="400" customFormat="false" ht="15" hidden="false" customHeight="false" outlineLevel="0" collapsed="false">
      <c r="A400" s="15"/>
      <c r="B400" s="16"/>
      <c r="C400" s="12"/>
      <c r="D400" s="12"/>
      <c r="E400" s="17"/>
      <c r="F400" s="18"/>
      <c r="G400" s="19" t="str">
        <f aca="false">IF(D400="","",IF(COUNTIF(Opsætning!$A$6:$A$15,D400)&gt;0,"Indtægt","Udgift"))</f>
        <v/>
      </c>
      <c r="H400" s="20" t="str">
        <f aca="false">IF(E400="","",IF(F400="Ja",ROUND(E400*Opsætning!$C$3/(1+Opsætning!$C$3),2),0))</f>
        <v/>
      </c>
      <c r="I400" s="20" t="str">
        <f aca="false">IF(E400="","",E400-H400)</f>
        <v/>
      </c>
      <c r="J400" s="21" t="str">
        <f aca="false">IF(A400="","",MONTH(A400))</f>
        <v/>
      </c>
      <c r="K400" s="21" t="str">
        <f aca="false">IF(A400="","",ROUNDUP(MONTH(A400)/3,0))</f>
        <v/>
      </c>
    </row>
    <row r="401" customFormat="false" ht="15" hidden="false" customHeight="false" outlineLevel="0" collapsed="false">
      <c r="A401" s="15"/>
      <c r="B401" s="16"/>
      <c r="C401" s="12"/>
      <c r="D401" s="12"/>
      <c r="E401" s="17"/>
      <c r="F401" s="18"/>
      <c r="G401" s="19" t="str">
        <f aca="false">IF(D401="","",IF(COUNTIF(Opsætning!$A$6:$A$15,D401)&gt;0,"Indtægt","Udgift"))</f>
        <v/>
      </c>
      <c r="H401" s="20" t="str">
        <f aca="false">IF(E401="","",IF(F401="Ja",ROUND(E401*Opsætning!$C$3/(1+Opsætning!$C$3),2),0))</f>
        <v/>
      </c>
      <c r="I401" s="20" t="str">
        <f aca="false">IF(E401="","",E401-H401)</f>
        <v/>
      </c>
      <c r="J401" s="21" t="str">
        <f aca="false">IF(A401="","",MONTH(A401))</f>
        <v/>
      </c>
      <c r="K401" s="21" t="str">
        <f aca="false">IF(A401="","",ROUNDUP(MONTH(A401)/3,0))</f>
        <v/>
      </c>
    </row>
    <row r="402" customFormat="false" ht="15" hidden="false" customHeight="false" outlineLevel="0" collapsed="false">
      <c r="A402" s="15"/>
      <c r="B402" s="16"/>
      <c r="C402" s="12"/>
      <c r="D402" s="12"/>
      <c r="E402" s="17"/>
      <c r="F402" s="18"/>
      <c r="G402" s="19" t="str">
        <f aca="false">IF(D402="","",IF(COUNTIF(Opsætning!$A$6:$A$15,D402)&gt;0,"Indtægt","Udgift"))</f>
        <v/>
      </c>
      <c r="H402" s="20" t="str">
        <f aca="false">IF(E402="","",IF(F402="Ja",ROUND(E402*Opsætning!$C$3/(1+Opsætning!$C$3),2),0))</f>
        <v/>
      </c>
      <c r="I402" s="20" t="str">
        <f aca="false">IF(E402="","",E402-H402)</f>
        <v/>
      </c>
      <c r="J402" s="21" t="str">
        <f aca="false">IF(A402="","",MONTH(A402))</f>
        <v/>
      </c>
      <c r="K402" s="21" t="str">
        <f aca="false">IF(A402="","",ROUNDUP(MONTH(A402)/3,0))</f>
        <v/>
      </c>
    </row>
    <row r="403" customFormat="false" ht="15" hidden="false" customHeight="false" outlineLevel="0" collapsed="false">
      <c r="A403" s="15"/>
      <c r="B403" s="16"/>
      <c r="C403" s="12"/>
      <c r="D403" s="12"/>
      <c r="E403" s="17"/>
      <c r="F403" s="18"/>
      <c r="G403" s="19" t="str">
        <f aca="false">IF(D403="","",IF(COUNTIF(Opsætning!$A$6:$A$15,D403)&gt;0,"Indtægt","Udgift"))</f>
        <v/>
      </c>
      <c r="H403" s="20" t="str">
        <f aca="false">IF(E403="","",IF(F403="Ja",ROUND(E403*Opsætning!$C$3/(1+Opsætning!$C$3),2),0))</f>
        <v/>
      </c>
      <c r="I403" s="20" t="str">
        <f aca="false">IF(E403="","",E403-H403)</f>
        <v/>
      </c>
      <c r="J403" s="21" t="str">
        <f aca="false">IF(A403="","",MONTH(A403))</f>
        <v/>
      </c>
      <c r="K403" s="21" t="str">
        <f aca="false">IF(A403="","",ROUNDUP(MONTH(A403)/3,0))</f>
        <v/>
      </c>
    </row>
    <row r="404" customFormat="false" ht="15" hidden="false" customHeight="false" outlineLevel="0" collapsed="false">
      <c r="A404" s="15"/>
      <c r="B404" s="16"/>
      <c r="C404" s="12"/>
      <c r="D404" s="12"/>
      <c r="E404" s="17"/>
      <c r="F404" s="18"/>
      <c r="G404" s="19" t="str">
        <f aca="false">IF(D404="","",IF(COUNTIF(Opsætning!$A$6:$A$15,D404)&gt;0,"Indtægt","Udgift"))</f>
        <v/>
      </c>
      <c r="H404" s="20" t="str">
        <f aca="false">IF(E404="","",IF(F404="Ja",ROUND(E404*Opsætning!$C$3/(1+Opsætning!$C$3),2),0))</f>
        <v/>
      </c>
      <c r="I404" s="20" t="str">
        <f aca="false">IF(E404="","",E404-H404)</f>
        <v/>
      </c>
      <c r="J404" s="21" t="str">
        <f aca="false">IF(A404="","",MONTH(A404))</f>
        <v/>
      </c>
      <c r="K404" s="21" t="str">
        <f aca="false">IF(A404="","",ROUNDUP(MONTH(A404)/3,0))</f>
        <v/>
      </c>
    </row>
    <row r="405" customFormat="false" ht="15" hidden="false" customHeight="false" outlineLevel="0" collapsed="false">
      <c r="A405" s="15"/>
      <c r="B405" s="16"/>
      <c r="C405" s="12"/>
      <c r="D405" s="12"/>
      <c r="E405" s="17"/>
      <c r="F405" s="18"/>
      <c r="G405" s="19" t="str">
        <f aca="false">IF(D405="","",IF(COUNTIF(Opsætning!$A$6:$A$15,D405)&gt;0,"Indtægt","Udgift"))</f>
        <v/>
      </c>
      <c r="H405" s="20" t="str">
        <f aca="false">IF(E405="","",IF(F405="Ja",ROUND(E405*Opsætning!$C$3/(1+Opsætning!$C$3),2),0))</f>
        <v/>
      </c>
      <c r="I405" s="20" t="str">
        <f aca="false">IF(E405="","",E405-H405)</f>
        <v/>
      </c>
      <c r="J405" s="21" t="str">
        <f aca="false">IF(A405="","",MONTH(A405))</f>
        <v/>
      </c>
      <c r="K405" s="21" t="str">
        <f aca="false">IF(A405="","",ROUNDUP(MONTH(A405)/3,0))</f>
        <v/>
      </c>
    </row>
    <row r="406" customFormat="false" ht="15" hidden="false" customHeight="false" outlineLevel="0" collapsed="false">
      <c r="A406" s="15"/>
      <c r="B406" s="16"/>
      <c r="C406" s="12"/>
      <c r="D406" s="12"/>
      <c r="E406" s="17"/>
      <c r="F406" s="18"/>
      <c r="G406" s="19" t="str">
        <f aca="false">IF(D406="","",IF(COUNTIF(Opsætning!$A$6:$A$15,D406)&gt;0,"Indtægt","Udgift"))</f>
        <v/>
      </c>
      <c r="H406" s="20" t="str">
        <f aca="false">IF(E406="","",IF(F406="Ja",ROUND(E406*Opsætning!$C$3/(1+Opsætning!$C$3),2),0))</f>
        <v/>
      </c>
      <c r="I406" s="20" t="str">
        <f aca="false">IF(E406="","",E406-H406)</f>
        <v/>
      </c>
      <c r="J406" s="21" t="str">
        <f aca="false">IF(A406="","",MONTH(A406))</f>
        <v/>
      </c>
      <c r="K406" s="21" t="str">
        <f aca="false">IF(A406="","",ROUNDUP(MONTH(A406)/3,0))</f>
        <v/>
      </c>
    </row>
    <row r="407" customFormat="false" ht="15" hidden="false" customHeight="false" outlineLevel="0" collapsed="false">
      <c r="A407" s="15"/>
      <c r="B407" s="16"/>
      <c r="C407" s="12"/>
      <c r="D407" s="12"/>
      <c r="E407" s="17"/>
      <c r="F407" s="18"/>
      <c r="G407" s="19" t="str">
        <f aca="false">IF(D407="","",IF(COUNTIF(Opsætning!$A$6:$A$15,D407)&gt;0,"Indtægt","Udgift"))</f>
        <v/>
      </c>
      <c r="H407" s="20" t="str">
        <f aca="false">IF(E407="","",IF(F407="Ja",ROUND(E407*Opsætning!$C$3/(1+Opsætning!$C$3),2),0))</f>
        <v/>
      </c>
      <c r="I407" s="20" t="str">
        <f aca="false">IF(E407="","",E407-H407)</f>
        <v/>
      </c>
      <c r="J407" s="21" t="str">
        <f aca="false">IF(A407="","",MONTH(A407))</f>
        <v/>
      </c>
      <c r="K407" s="21" t="str">
        <f aca="false">IF(A407="","",ROUNDUP(MONTH(A407)/3,0))</f>
        <v/>
      </c>
    </row>
    <row r="408" customFormat="false" ht="15" hidden="false" customHeight="false" outlineLevel="0" collapsed="false">
      <c r="A408" s="15"/>
      <c r="B408" s="16"/>
      <c r="C408" s="12"/>
      <c r="D408" s="12"/>
      <c r="E408" s="17"/>
      <c r="F408" s="18"/>
      <c r="G408" s="19" t="str">
        <f aca="false">IF(D408="","",IF(COUNTIF(Opsætning!$A$6:$A$15,D408)&gt;0,"Indtægt","Udgift"))</f>
        <v/>
      </c>
      <c r="H408" s="20" t="str">
        <f aca="false">IF(E408="","",IF(F408="Ja",ROUND(E408*Opsætning!$C$3/(1+Opsætning!$C$3),2),0))</f>
        <v/>
      </c>
      <c r="I408" s="20" t="str">
        <f aca="false">IF(E408="","",E408-H408)</f>
        <v/>
      </c>
      <c r="J408" s="21" t="str">
        <f aca="false">IF(A408="","",MONTH(A408))</f>
        <v/>
      </c>
      <c r="K408" s="21" t="str">
        <f aca="false">IF(A408="","",ROUNDUP(MONTH(A408)/3,0))</f>
        <v/>
      </c>
    </row>
    <row r="409" customFormat="false" ht="15" hidden="false" customHeight="false" outlineLevel="0" collapsed="false">
      <c r="A409" s="15"/>
      <c r="B409" s="16"/>
      <c r="C409" s="12"/>
      <c r="D409" s="12"/>
      <c r="E409" s="17"/>
      <c r="F409" s="18"/>
      <c r="G409" s="19" t="str">
        <f aca="false">IF(D409="","",IF(COUNTIF(Opsætning!$A$6:$A$15,D409)&gt;0,"Indtægt","Udgift"))</f>
        <v/>
      </c>
      <c r="H409" s="20" t="str">
        <f aca="false">IF(E409="","",IF(F409="Ja",ROUND(E409*Opsætning!$C$3/(1+Opsætning!$C$3),2),0))</f>
        <v/>
      </c>
      <c r="I409" s="20" t="str">
        <f aca="false">IF(E409="","",E409-H409)</f>
        <v/>
      </c>
      <c r="J409" s="21" t="str">
        <f aca="false">IF(A409="","",MONTH(A409))</f>
        <v/>
      </c>
      <c r="K409" s="21" t="str">
        <f aca="false">IF(A409="","",ROUNDUP(MONTH(A409)/3,0))</f>
        <v/>
      </c>
    </row>
    <row r="410" customFormat="false" ht="15" hidden="false" customHeight="false" outlineLevel="0" collapsed="false">
      <c r="A410" s="15"/>
      <c r="B410" s="16"/>
      <c r="C410" s="12"/>
      <c r="D410" s="12"/>
      <c r="E410" s="17"/>
      <c r="F410" s="18"/>
      <c r="G410" s="19" t="str">
        <f aca="false">IF(D410="","",IF(COUNTIF(Opsætning!$A$6:$A$15,D410)&gt;0,"Indtægt","Udgift"))</f>
        <v/>
      </c>
      <c r="H410" s="20" t="str">
        <f aca="false">IF(E410="","",IF(F410="Ja",ROUND(E410*Opsætning!$C$3/(1+Opsætning!$C$3),2),0))</f>
        <v/>
      </c>
      <c r="I410" s="20" t="str">
        <f aca="false">IF(E410="","",E410-H410)</f>
        <v/>
      </c>
      <c r="J410" s="21" t="str">
        <f aca="false">IF(A410="","",MONTH(A410))</f>
        <v/>
      </c>
      <c r="K410" s="21" t="str">
        <f aca="false">IF(A410="","",ROUNDUP(MONTH(A410)/3,0))</f>
        <v/>
      </c>
    </row>
    <row r="411" customFormat="false" ht="15" hidden="false" customHeight="false" outlineLevel="0" collapsed="false">
      <c r="A411" s="15"/>
      <c r="B411" s="16"/>
      <c r="C411" s="12"/>
      <c r="D411" s="12"/>
      <c r="E411" s="17"/>
      <c r="F411" s="18"/>
      <c r="G411" s="19" t="str">
        <f aca="false">IF(D411="","",IF(COUNTIF(Opsætning!$A$6:$A$15,D411)&gt;0,"Indtægt","Udgift"))</f>
        <v/>
      </c>
      <c r="H411" s="20" t="str">
        <f aca="false">IF(E411="","",IF(F411="Ja",ROUND(E411*Opsætning!$C$3/(1+Opsætning!$C$3),2),0))</f>
        <v/>
      </c>
      <c r="I411" s="20" t="str">
        <f aca="false">IF(E411="","",E411-H411)</f>
        <v/>
      </c>
      <c r="J411" s="21" t="str">
        <f aca="false">IF(A411="","",MONTH(A411))</f>
        <v/>
      </c>
      <c r="K411" s="21" t="str">
        <f aca="false">IF(A411="","",ROUNDUP(MONTH(A411)/3,0))</f>
        <v/>
      </c>
    </row>
    <row r="412" customFormat="false" ht="15" hidden="false" customHeight="false" outlineLevel="0" collapsed="false">
      <c r="A412" s="15"/>
      <c r="B412" s="16"/>
      <c r="C412" s="12"/>
      <c r="D412" s="12"/>
      <c r="E412" s="17"/>
      <c r="F412" s="18"/>
      <c r="G412" s="19" t="str">
        <f aca="false">IF(D412="","",IF(COUNTIF(Opsætning!$A$6:$A$15,D412)&gt;0,"Indtægt","Udgift"))</f>
        <v/>
      </c>
      <c r="H412" s="20" t="str">
        <f aca="false">IF(E412="","",IF(F412="Ja",ROUND(E412*Opsætning!$C$3/(1+Opsætning!$C$3),2),0))</f>
        <v/>
      </c>
      <c r="I412" s="20" t="str">
        <f aca="false">IF(E412="","",E412-H412)</f>
        <v/>
      </c>
      <c r="J412" s="21" t="str">
        <f aca="false">IF(A412="","",MONTH(A412))</f>
        <v/>
      </c>
      <c r="K412" s="21" t="str">
        <f aca="false">IF(A412="","",ROUNDUP(MONTH(A412)/3,0))</f>
        <v/>
      </c>
    </row>
    <row r="413" customFormat="false" ht="15" hidden="false" customHeight="false" outlineLevel="0" collapsed="false">
      <c r="A413" s="15"/>
      <c r="B413" s="16"/>
      <c r="C413" s="12"/>
      <c r="D413" s="12"/>
      <c r="E413" s="17"/>
      <c r="F413" s="18"/>
      <c r="G413" s="19" t="str">
        <f aca="false">IF(D413="","",IF(COUNTIF(Opsætning!$A$6:$A$15,D413)&gt;0,"Indtægt","Udgift"))</f>
        <v/>
      </c>
      <c r="H413" s="20" t="str">
        <f aca="false">IF(E413="","",IF(F413="Ja",ROUND(E413*Opsætning!$C$3/(1+Opsætning!$C$3),2),0))</f>
        <v/>
      </c>
      <c r="I413" s="20" t="str">
        <f aca="false">IF(E413="","",E413-H413)</f>
        <v/>
      </c>
      <c r="J413" s="21" t="str">
        <f aca="false">IF(A413="","",MONTH(A413))</f>
        <v/>
      </c>
      <c r="K413" s="21" t="str">
        <f aca="false">IF(A413="","",ROUNDUP(MONTH(A413)/3,0))</f>
        <v/>
      </c>
    </row>
    <row r="414" customFormat="false" ht="15" hidden="false" customHeight="false" outlineLevel="0" collapsed="false">
      <c r="A414" s="15"/>
      <c r="B414" s="16"/>
      <c r="C414" s="12"/>
      <c r="D414" s="12"/>
      <c r="E414" s="17"/>
      <c r="F414" s="18"/>
      <c r="G414" s="19" t="str">
        <f aca="false">IF(D414="","",IF(COUNTIF(Opsætning!$A$6:$A$15,D414)&gt;0,"Indtægt","Udgift"))</f>
        <v/>
      </c>
      <c r="H414" s="20" t="str">
        <f aca="false">IF(E414="","",IF(F414="Ja",ROUND(E414*Opsætning!$C$3/(1+Opsætning!$C$3),2),0))</f>
        <v/>
      </c>
      <c r="I414" s="20" t="str">
        <f aca="false">IF(E414="","",E414-H414)</f>
        <v/>
      </c>
      <c r="J414" s="21" t="str">
        <f aca="false">IF(A414="","",MONTH(A414))</f>
        <v/>
      </c>
      <c r="K414" s="21" t="str">
        <f aca="false">IF(A414="","",ROUNDUP(MONTH(A414)/3,0))</f>
        <v/>
      </c>
    </row>
    <row r="415" customFormat="false" ht="15" hidden="false" customHeight="false" outlineLevel="0" collapsed="false">
      <c r="A415" s="15"/>
      <c r="B415" s="16"/>
      <c r="C415" s="12"/>
      <c r="D415" s="12"/>
      <c r="E415" s="17"/>
      <c r="F415" s="18"/>
      <c r="G415" s="19" t="str">
        <f aca="false">IF(D415="","",IF(COUNTIF(Opsætning!$A$6:$A$15,D415)&gt;0,"Indtægt","Udgift"))</f>
        <v/>
      </c>
      <c r="H415" s="20" t="str">
        <f aca="false">IF(E415="","",IF(F415="Ja",ROUND(E415*Opsætning!$C$3/(1+Opsætning!$C$3),2),0))</f>
        <v/>
      </c>
      <c r="I415" s="20" t="str">
        <f aca="false">IF(E415="","",E415-H415)</f>
        <v/>
      </c>
      <c r="J415" s="21" t="str">
        <f aca="false">IF(A415="","",MONTH(A415))</f>
        <v/>
      </c>
      <c r="K415" s="21" t="str">
        <f aca="false">IF(A415="","",ROUNDUP(MONTH(A415)/3,0))</f>
        <v/>
      </c>
    </row>
    <row r="416" customFormat="false" ht="15" hidden="false" customHeight="false" outlineLevel="0" collapsed="false">
      <c r="A416" s="15"/>
      <c r="B416" s="16"/>
      <c r="C416" s="12"/>
      <c r="D416" s="12"/>
      <c r="E416" s="17"/>
      <c r="F416" s="18"/>
      <c r="G416" s="19" t="str">
        <f aca="false">IF(D416="","",IF(COUNTIF(Opsætning!$A$6:$A$15,D416)&gt;0,"Indtægt","Udgift"))</f>
        <v/>
      </c>
      <c r="H416" s="20" t="str">
        <f aca="false">IF(E416="","",IF(F416="Ja",ROUND(E416*Opsætning!$C$3/(1+Opsætning!$C$3),2),0))</f>
        <v/>
      </c>
      <c r="I416" s="20" t="str">
        <f aca="false">IF(E416="","",E416-H416)</f>
        <v/>
      </c>
      <c r="J416" s="21" t="str">
        <f aca="false">IF(A416="","",MONTH(A416))</f>
        <v/>
      </c>
      <c r="K416" s="21" t="str">
        <f aca="false">IF(A416="","",ROUNDUP(MONTH(A416)/3,0))</f>
        <v/>
      </c>
    </row>
    <row r="417" customFormat="false" ht="15" hidden="false" customHeight="false" outlineLevel="0" collapsed="false">
      <c r="A417" s="15"/>
      <c r="B417" s="16"/>
      <c r="C417" s="12"/>
      <c r="D417" s="12"/>
      <c r="E417" s="17"/>
      <c r="F417" s="18"/>
      <c r="G417" s="19" t="str">
        <f aca="false">IF(D417="","",IF(COUNTIF(Opsætning!$A$6:$A$15,D417)&gt;0,"Indtægt","Udgift"))</f>
        <v/>
      </c>
      <c r="H417" s="20" t="str">
        <f aca="false">IF(E417="","",IF(F417="Ja",ROUND(E417*Opsætning!$C$3/(1+Opsætning!$C$3),2),0))</f>
        <v/>
      </c>
      <c r="I417" s="20" t="str">
        <f aca="false">IF(E417="","",E417-H417)</f>
        <v/>
      </c>
      <c r="J417" s="21" t="str">
        <f aca="false">IF(A417="","",MONTH(A417))</f>
        <v/>
      </c>
      <c r="K417" s="21" t="str">
        <f aca="false">IF(A417="","",ROUNDUP(MONTH(A417)/3,0))</f>
        <v/>
      </c>
    </row>
    <row r="418" customFormat="false" ht="15" hidden="false" customHeight="false" outlineLevel="0" collapsed="false">
      <c r="A418" s="15"/>
      <c r="B418" s="16"/>
      <c r="C418" s="12"/>
      <c r="D418" s="12"/>
      <c r="E418" s="17"/>
      <c r="F418" s="18"/>
      <c r="G418" s="19" t="str">
        <f aca="false">IF(D418="","",IF(COUNTIF(Opsætning!$A$6:$A$15,D418)&gt;0,"Indtægt","Udgift"))</f>
        <v/>
      </c>
      <c r="H418" s="20" t="str">
        <f aca="false">IF(E418="","",IF(F418="Ja",ROUND(E418*Opsætning!$C$3/(1+Opsætning!$C$3),2),0))</f>
        <v/>
      </c>
      <c r="I418" s="20" t="str">
        <f aca="false">IF(E418="","",E418-H418)</f>
        <v/>
      </c>
      <c r="J418" s="21" t="str">
        <f aca="false">IF(A418="","",MONTH(A418))</f>
        <v/>
      </c>
      <c r="K418" s="21" t="str">
        <f aca="false">IF(A418="","",ROUNDUP(MONTH(A418)/3,0))</f>
        <v/>
      </c>
    </row>
    <row r="419" customFormat="false" ht="15" hidden="false" customHeight="false" outlineLevel="0" collapsed="false">
      <c r="A419" s="15"/>
      <c r="B419" s="16"/>
      <c r="C419" s="12"/>
      <c r="D419" s="12"/>
      <c r="E419" s="17"/>
      <c r="F419" s="18"/>
      <c r="G419" s="19" t="str">
        <f aca="false">IF(D419="","",IF(COUNTIF(Opsætning!$A$6:$A$15,D419)&gt;0,"Indtægt","Udgift"))</f>
        <v/>
      </c>
      <c r="H419" s="20" t="str">
        <f aca="false">IF(E419="","",IF(F419="Ja",ROUND(E419*Opsætning!$C$3/(1+Opsætning!$C$3),2),0))</f>
        <v/>
      </c>
      <c r="I419" s="20" t="str">
        <f aca="false">IF(E419="","",E419-H419)</f>
        <v/>
      </c>
      <c r="J419" s="21" t="str">
        <f aca="false">IF(A419="","",MONTH(A419))</f>
        <v/>
      </c>
      <c r="K419" s="21" t="str">
        <f aca="false">IF(A419="","",ROUNDUP(MONTH(A419)/3,0))</f>
        <v/>
      </c>
    </row>
    <row r="420" customFormat="false" ht="15" hidden="false" customHeight="false" outlineLevel="0" collapsed="false">
      <c r="A420" s="15"/>
      <c r="B420" s="16"/>
      <c r="C420" s="12"/>
      <c r="D420" s="12"/>
      <c r="E420" s="17"/>
      <c r="F420" s="18"/>
      <c r="G420" s="19" t="str">
        <f aca="false">IF(D420="","",IF(COUNTIF(Opsætning!$A$6:$A$15,D420)&gt;0,"Indtægt","Udgift"))</f>
        <v/>
      </c>
      <c r="H420" s="20" t="str">
        <f aca="false">IF(E420="","",IF(F420="Ja",ROUND(E420*Opsætning!$C$3/(1+Opsætning!$C$3),2),0))</f>
        <v/>
      </c>
      <c r="I420" s="20" t="str">
        <f aca="false">IF(E420="","",E420-H420)</f>
        <v/>
      </c>
      <c r="J420" s="21" t="str">
        <f aca="false">IF(A420="","",MONTH(A420))</f>
        <v/>
      </c>
      <c r="K420" s="21" t="str">
        <f aca="false">IF(A420="","",ROUNDUP(MONTH(A420)/3,0))</f>
        <v/>
      </c>
    </row>
    <row r="421" customFormat="false" ht="15" hidden="false" customHeight="false" outlineLevel="0" collapsed="false">
      <c r="A421" s="15"/>
      <c r="B421" s="16"/>
      <c r="C421" s="12"/>
      <c r="D421" s="12"/>
      <c r="E421" s="17"/>
      <c r="F421" s="18"/>
      <c r="G421" s="19" t="str">
        <f aca="false">IF(D421="","",IF(COUNTIF(Opsætning!$A$6:$A$15,D421)&gt;0,"Indtægt","Udgift"))</f>
        <v/>
      </c>
      <c r="H421" s="20" t="str">
        <f aca="false">IF(E421="","",IF(F421="Ja",ROUND(E421*Opsætning!$C$3/(1+Opsætning!$C$3),2),0))</f>
        <v/>
      </c>
      <c r="I421" s="20" t="str">
        <f aca="false">IF(E421="","",E421-H421)</f>
        <v/>
      </c>
      <c r="J421" s="21" t="str">
        <f aca="false">IF(A421="","",MONTH(A421))</f>
        <v/>
      </c>
      <c r="K421" s="21" t="str">
        <f aca="false">IF(A421="","",ROUNDUP(MONTH(A421)/3,0))</f>
        <v/>
      </c>
    </row>
    <row r="422" customFormat="false" ht="15" hidden="false" customHeight="false" outlineLevel="0" collapsed="false">
      <c r="A422" s="15"/>
      <c r="B422" s="16"/>
      <c r="C422" s="12"/>
      <c r="D422" s="12"/>
      <c r="E422" s="17"/>
      <c r="F422" s="18"/>
      <c r="G422" s="19" t="str">
        <f aca="false">IF(D422="","",IF(COUNTIF(Opsætning!$A$6:$A$15,D422)&gt;0,"Indtægt","Udgift"))</f>
        <v/>
      </c>
      <c r="H422" s="20" t="str">
        <f aca="false">IF(E422="","",IF(F422="Ja",ROUND(E422*Opsætning!$C$3/(1+Opsætning!$C$3),2),0))</f>
        <v/>
      </c>
      <c r="I422" s="20" t="str">
        <f aca="false">IF(E422="","",E422-H422)</f>
        <v/>
      </c>
      <c r="J422" s="21" t="str">
        <f aca="false">IF(A422="","",MONTH(A422))</f>
        <v/>
      </c>
      <c r="K422" s="21" t="str">
        <f aca="false">IF(A422="","",ROUNDUP(MONTH(A422)/3,0))</f>
        <v/>
      </c>
    </row>
    <row r="423" customFormat="false" ht="15" hidden="false" customHeight="false" outlineLevel="0" collapsed="false">
      <c r="A423" s="15"/>
      <c r="B423" s="16"/>
      <c r="C423" s="12"/>
      <c r="D423" s="12"/>
      <c r="E423" s="17"/>
      <c r="F423" s="18"/>
      <c r="G423" s="19" t="str">
        <f aca="false">IF(D423="","",IF(COUNTIF(Opsætning!$A$6:$A$15,D423)&gt;0,"Indtægt","Udgift"))</f>
        <v/>
      </c>
      <c r="H423" s="20" t="str">
        <f aca="false">IF(E423="","",IF(F423="Ja",ROUND(E423*Opsætning!$C$3/(1+Opsætning!$C$3),2),0))</f>
        <v/>
      </c>
      <c r="I423" s="20" t="str">
        <f aca="false">IF(E423="","",E423-H423)</f>
        <v/>
      </c>
      <c r="J423" s="21" t="str">
        <f aca="false">IF(A423="","",MONTH(A423))</f>
        <v/>
      </c>
      <c r="K423" s="21" t="str">
        <f aca="false">IF(A423="","",ROUNDUP(MONTH(A423)/3,0))</f>
        <v/>
      </c>
    </row>
    <row r="424" customFormat="false" ht="15" hidden="false" customHeight="false" outlineLevel="0" collapsed="false">
      <c r="A424" s="15"/>
      <c r="B424" s="16"/>
      <c r="C424" s="12"/>
      <c r="D424" s="12"/>
      <c r="E424" s="17"/>
      <c r="F424" s="18"/>
      <c r="G424" s="19" t="str">
        <f aca="false">IF(D424="","",IF(COUNTIF(Opsætning!$A$6:$A$15,D424)&gt;0,"Indtægt","Udgift"))</f>
        <v/>
      </c>
      <c r="H424" s="20" t="str">
        <f aca="false">IF(E424="","",IF(F424="Ja",ROUND(E424*Opsætning!$C$3/(1+Opsætning!$C$3),2),0))</f>
        <v/>
      </c>
      <c r="I424" s="20" t="str">
        <f aca="false">IF(E424="","",E424-H424)</f>
        <v/>
      </c>
      <c r="J424" s="21" t="str">
        <f aca="false">IF(A424="","",MONTH(A424))</f>
        <v/>
      </c>
      <c r="K424" s="21" t="str">
        <f aca="false">IF(A424="","",ROUNDUP(MONTH(A424)/3,0))</f>
        <v/>
      </c>
    </row>
    <row r="425" customFormat="false" ht="15" hidden="false" customHeight="false" outlineLevel="0" collapsed="false">
      <c r="A425" s="15"/>
      <c r="B425" s="16"/>
      <c r="C425" s="12"/>
      <c r="D425" s="12"/>
      <c r="E425" s="17"/>
      <c r="F425" s="18"/>
      <c r="G425" s="19" t="str">
        <f aca="false">IF(D425="","",IF(COUNTIF(Opsætning!$A$6:$A$15,D425)&gt;0,"Indtægt","Udgift"))</f>
        <v/>
      </c>
      <c r="H425" s="20" t="str">
        <f aca="false">IF(E425="","",IF(F425="Ja",ROUND(E425*Opsætning!$C$3/(1+Opsætning!$C$3),2),0))</f>
        <v/>
      </c>
      <c r="I425" s="20" t="str">
        <f aca="false">IF(E425="","",E425-H425)</f>
        <v/>
      </c>
      <c r="J425" s="21" t="str">
        <f aca="false">IF(A425="","",MONTH(A425))</f>
        <v/>
      </c>
      <c r="K425" s="21" t="str">
        <f aca="false">IF(A425="","",ROUNDUP(MONTH(A425)/3,0))</f>
        <v/>
      </c>
    </row>
    <row r="426" customFormat="false" ht="15" hidden="false" customHeight="false" outlineLevel="0" collapsed="false">
      <c r="A426" s="15"/>
      <c r="B426" s="16"/>
      <c r="C426" s="12"/>
      <c r="D426" s="12"/>
      <c r="E426" s="17"/>
      <c r="F426" s="18"/>
      <c r="G426" s="19" t="str">
        <f aca="false">IF(D426="","",IF(COUNTIF(Opsætning!$A$6:$A$15,D426)&gt;0,"Indtægt","Udgift"))</f>
        <v/>
      </c>
      <c r="H426" s="20" t="str">
        <f aca="false">IF(E426="","",IF(F426="Ja",ROUND(E426*Opsætning!$C$3/(1+Opsætning!$C$3),2),0))</f>
        <v/>
      </c>
      <c r="I426" s="20" t="str">
        <f aca="false">IF(E426="","",E426-H426)</f>
        <v/>
      </c>
      <c r="J426" s="21" t="str">
        <f aca="false">IF(A426="","",MONTH(A426))</f>
        <v/>
      </c>
      <c r="K426" s="21" t="str">
        <f aca="false">IF(A426="","",ROUNDUP(MONTH(A426)/3,0))</f>
        <v/>
      </c>
    </row>
    <row r="427" customFormat="false" ht="15" hidden="false" customHeight="false" outlineLevel="0" collapsed="false">
      <c r="A427" s="15"/>
      <c r="B427" s="16"/>
      <c r="C427" s="12"/>
      <c r="D427" s="12"/>
      <c r="E427" s="17"/>
      <c r="F427" s="18"/>
      <c r="G427" s="19" t="str">
        <f aca="false">IF(D427="","",IF(COUNTIF(Opsætning!$A$6:$A$15,D427)&gt;0,"Indtægt","Udgift"))</f>
        <v/>
      </c>
      <c r="H427" s="20" t="str">
        <f aca="false">IF(E427="","",IF(F427="Ja",ROUND(E427*Opsætning!$C$3/(1+Opsætning!$C$3),2),0))</f>
        <v/>
      </c>
      <c r="I427" s="20" t="str">
        <f aca="false">IF(E427="","",E427-H427)</f>
        <v/>
      </c>
      <c r="J427" s="21" t="str">
        <f aca="false">IF(A427="","",MONTH(A427))</f>
        <v/>
      </c>
      <c r="K427" s="21" t="str">
        <f aca="false">IF(A427="","",ROUNDUP(MONTH(A427)/3,0))</f>
        <v/>
      </c>
    </row>
    <row r="428" customFormat="false" ht="15" hidden="false" customHeight="false" outlineLevel="0" collapsed="false">
      <c r="A428" s="15"/>
      <c r="B428" s="16"/>
      <c r="C428" s="12"/>
      <c r="D428" s="12"/>
      <c r="E428" s="17"/>
      <c r="F428" s="18"/>
      <c r="G428" s="19" t="str">
        <f aca="false">IF(D428="","",IF(COUNTIF(Opsætning!$A$6:$A$15,D428)&gt;0,"Indtægt","Udgift"))</f>
        <v/>
      </c>
      <c r="H428" s="20" t="str">
        <f aca="false">IF(E428="","",IF(F428="Ja",ROUND(E428*Opsætning!$C$3/(1+Opsætning!$C$3),2),0))</f>
        <v/>
      </c>
      <c r="I428" s="20" t="str">
        <f aca="false">IF(E428="","",E428-H428)</f>
        <v/>
      </c>
      <c r="J428" s="21" t="str">
        <f aca="false">IF(A428="","",MONTH(A428))</f>
        <v/>
      </c>
      <c r="K428" s="21" t="str">
        <f aca="false">IF(A428="","",ROUNDUP(MONTH(A428)/3,0))</f>
        <v/>
      </c>
    </row>
    <row r="429" customFormat="false" ht="15" hidden="false" customHeight="false" outlineLevel="0" collapsed="false">
      <c r="A429" s="15"/>
      <c r="B429" s="16"/>
      <c r="C429" s="12"/>
      <c r="D429" s="12"/>
      <c r="E429" s="17"/>
      <c r="F429" s="18"/>
      <c r="G429" s="19" t="str">
        <f aca="false">IF(D429="","",IF(COUNTIF(Opsætning!$A$6:$A$15,D429)&gt;0,"Indtægt","Udgift"))</f>
        <v/>
      </c>
      <c r="H429" s="20" t="str">
        <f aca="false">IF(E429="","",IF(F429="Ja",ROUND(E429*Opsætning!$C$3/(1+Opsætning!$C$3),2),0))</f>
        <v/>
      </c>
      <c r="I429" s="20" t="str">
        <f aca="false">IF(E429="","",E429-H429)</f>
        <v/>
      </c>
      <c r="J429" s="21" t="str">
        <f aca="false">IF(A429="","",MONTH(A429))</f>
        <v/>
      </c>
      <c r="K429" s="21" t="str">
        <f aca="false">IF(A429="","",ROUNDUP(MONTH(A429)/3,0))</f>
        <v/>
      </c>
    </row>
    <row r="430" customFormat="false" ht="15" hidden="false" customHeight="false" outlineLevel="0" collapsed="false">
      <c r="A430" s="15"/>
      <c r="B430" s="16"/>
      <c r="C430" s="12"/>
      <c r="D430" s="12"/>
      <c r="E430" s="17"/>
      <c r="F430" s="18"/>
      <c r="G430" s="19" t="str">
        <f aca="false">IF(D430="","",IF(COUNTIF(Opsætning!$A$6:$A$15,D430)&gt;0,"Indtægt","Udgift"))</f>
        <v/>
      </c>
      <c r="H430" s="20" t="str">
        <f aca="false">IF(E430="","",IF(F430="Ja",ROUND(E430*Opsætning!$C$3/(1+Opsætning!$C$3),2),0))</f>
        <v/>
      </c>
      <c r="I430" s="20" t="str">
        <f aca="false">IF(E430="","",E430-H430)</f>
        <v/>
      </c>
      <c r="J430" s="21" t="str">
        <f aca="false">IF(A430="","",MONTH(A430))</f>
        <v/>
      </c>
      <c r="K430" s="21" t="str">
        <f aca="false">IF(A430="","",ROUNDUP(MONTH(A430)/3,0))</f>
        <v/>
      </c>
    </row>
    <row r="431" customFormat="false" ht="15" hidden="false" customHeight="false" outlineLevel="0" collapsed="false">
      <c r="A431" s="15"/>
      <c r="B431" s="16"/>
      <c r="C431" s="12"/>
      <c r="D431" s="12"/>
      <c r="E431" s="17"/>
      <c r="F431" s="18"/>
      <c r="G431" s="19" t="str">
        <f aca="false">IF(D431="","",IF(COUNTIF(Opsætning!$A$6:$A$15,D431)&gt;0,"Indtægt","Udgift"))</f>
        <v/>
      </c>
      <c r="H431" s="20" t="str">
        <f aca="false">IF(E431="","",IF(F431="Ja",ROUND(E431*Opsætning!$C$3/(1+Opsætning!$C$3),2),0))</f>
        <v/>
      </c>
      <c r="I431" s="20" t="str">
        <f aca="false">IF(E431="","",E431-H431)</f>
        <v/>
      </c>
      <c r="J431" s="21" t="str">
        <f aca="false">IF(A431="","",MONTH(A431))</f>
        <v/>
      </c>
      <c r="K431" s="21" t="str">
        <f aca="false">IF(A431="","",ROUNDUP(MONTH(A431)/3,0))</f>
        <v/>
      </c>
    </row>
    <row r="432" customFormat="false" ht="15" hidden="false" customHeight="false" outlineLevel="0" collapsed="false">
      <c r="A432" s="15"/>
      <c r="B432" s="16"/>
      <c r="C432" s="12"/>
      <c r="D432" s="12"/>
      <c r="E432" s="17"/>
      <c r="F432" s="18"/>
      <c r="G432" s="19" t="str">
        <f aca="false">IF(D432="","",IF(COUNTIF(Opsætning!$A$6:$A$15,D432)&gt;0,"Indtægt","Udgift"))</f>
        <v/>
      </c>
      <c r="H432" s="20" t="str">
        <f aca="false">IF(E432="","",IF(F432="Ja",ROUND(E432*Opsætning!$C$3/(1+Opsætning!$C$3),2),0))</f>
        <v/>
      </c>
      <c r="I432" s="20" t="str">
        <f aca="false">IF(E432="","",E432-H432)</f>
        <v/>
      </c>
      <c r="J432" s="21" t="str">
        <f aca="false">IF(A432="","",MONTH(A432))</f>
        <v/>
      </c>
      <c r="K432" s="21" t="str">
        <f aca="false">IF(A432="","",ROUNDUP(MONTH(A432)/3,0))</f>
        <v/>
      </c>
    </row>
    <row r="433" customFormat="false" ht="15" hidden="false" customHeight="false" outlineLevel="0" collapsed="false">
      <c r="A433" s="15"/>
      <c r="B433" s="16"/>
      <c r="C433" s="12"/>
      <c r="D433" s="12"/>
      <c r="E433" s="17"/>
      <c r="F433" s="18"/>
      <c r="G433" s="19" t="str">
        <f aca="false">IF(D433="","",IF(COUNTIF(Opsætning!$A$6:$A$15,D433)&gt;0,"Indtægt","Udgift"))</f>
        <v/>
      </c>
      <c r="H433" s="20" t="str">
        <f aca="false">IF(E433="","",IF(F433="Ja",ROUND(E433*Opsætning!$C$3/(1+Opsætning!$C$3),2),0))</f>
        <v/>
      </c>
      <c r="I433" s="20" t="str">
        <f aca="false">IF(E433="","",E433-H433)</f>
        <v/>
      </c>
      <c r="J433" s="21" t="str">
        <f aca="false">IF(A433="","",MONTH(A433))</f>
        <v/>
      </c>
      <c r="K433" s="21" t="str">
        <f aca="false">IF(A433="","",ROUNDUP(MONTH(A433)/3,0))</f>
        <v/>
      </c>
    </row>
    <row r="434" customFormat="false" ht="15" hidden="false" customHeight="false" outlineLevel="0" collapsed="false">
      <c r="A434" s="15"/>
      <c r="B434" s="16"/>
      <c r="C434" s="12"/>
      <c r="D434" s="12"/>
      <c r="E434" s="17"/>
      <c r="F434" s="18"/>
      <c r="G434" s="19" t="str">
        <f aca="false">IF(D434="","",IF(COUNTIF(Opsætning!$A$6:$A$15,D434)&gt;0,"Indtægt","Udgift"))</f>
        <v/>
      </c>
      <c r="H434" s="20" t="str">
        <f aca="false">IF(E434="","",IF(F434="Ja",ROUND(E434*Opsætning!$C$3/(1+Opsætning!$C$3),2),0))</f>
        <v/>
      </c>
      <c r="I434" s="20" t="str">
        <f aca="false">IF(E434="","",E434-H434)</f>
        <v/>
      </c>
      <c r="J434" s="21" t="str">
        <f aca="false">IF(A434="","",MONTH(A434))</f>
        <v/>
      </c>
      <c r="K434" s="21" t="str">
        <f aca="false">IF(A434="","",ROUNDUP(MONTH(A434)/3,0))</f>
        <v/>
      </c>
    </row>
    <row r="435" customFormat="false" ht="15" hidden="false" customHeight="false" outlineLevel="0" collapsed="false">
      <c r="A435" s="15"/>
      <c r="B435" s="16"/>
      <c r="C435" s="12"/>
      <c r="D435" s="12"/>
      <c r="E435" s="17"/>
      <c r="F435" s="18"/>
      <c r="G435" s="19" t="str">
        <f aca="false">IF(D435="","",IF(COUNTIF(Opsætning!$A$6:$A$15,D435)&gt;0,"Indtægt","Udgift"))</f>
        <v/>
      </c>
      <c r="H435" s="20" t="str">
        <f aca="false">IF(E435="","",IF(F435="Ja",ROUND(E435*Opsætning!$C$3/(1+Opsætning!$C$3),2),0))</f>
        <v/>
      </c>
      <c r="I435" s="20" t="str">
        <f aca="false">IF(E435="","",E435-H435)</f>
        <v/>
      </c>
      <c r="J435" s="21" t="str">
        <f aca="false">IF(A435="","",MONTH(A435))</f>
        <v/>
      </c>
      <c r="K435" s="21" t="str">
        <f aca="false">IF(A435="","",ROUNDUP(MONTH(A435)/3,0))</f>
        <v/>
      </c>
    </row>
    <row r="436" customFormat="false" ht="15" hidden="false" customHeight="false" outlineLevel="0" collapsed="false">
      <c r="A436" s="15"/>
      <c r="B436" s="16"/>
      <c r="C436" s="12"/>
      <c r="D436" s="12"/>
      <c r="E436" s="17"/>
      <c r="F436" s="18"/>
      <c r="G436" s="19" t="str">
        <f aca="false">IF(D436="","",IF(COUNTIF(Opsætning!$A$6:$A$15,D436)&gt;0,"Indtægt","Udgift"))</f>
        <v/>
      </c>
      <c r="H436" s="20" t="str">
        <f aca="false">IF(E436="","",IF(F436="Ja",ROUND(E436*Opsætning!$C$3/(1+Opsætning!$C$3),2),0))</f>
        <v/>
      </c>
      <c r="I436" s="20" t="str">
        <f aca="false">IF(E436="","",E436-H436)</f>
        <v/>
      </c>
      <c r="J436" s="21" t="str">
        <f aca="false">IF(A436="","",MONTH(A436))</f>
        <v/>
      </c>
      <c r="K436" s="21" t="str">
        <f aca="false">IF(A436="","",ROUNDUP(MONTH(A436)/3,0))</f>
        <v/>
      </c>
    </row>
    <row r="437" customFormat="false" ht="15" hidden="false" customHeight="false" outlineLevel="0" collapsed="false">
      <c r="A437" s="15"/>
      <c r="B437" s="16"/>
      <c r="C437" s="12"/>
      <c r="D437" s="12"/>
      <c r="E437" s="17"/>
      <c r="F437" s="18"/>
      <c r="G437" s="19" t="str">
        <f aca="false">IF(D437="","",IF(COUNTIF(Opsætning!$A$6:$A$15,D437)&gt;0,"Indtægt","Udgift"))</f>
        <v/>
      </c>
      <c r="H437" s="20" t="str">
        <f aca="false">IF(E437="","",IF(F437="Ja",ROUND(E437*Opsætning!$C$3/(1+Opsætning!$C$3),2),0))</f>
        <v/>
      </c>
      <c r="I437" s="20" t="str">
        <f aca="false">IF(E437="","",E437-H437)</f>
        <v/>
      </c>
      <c r="J437" s="21" t="str">
        <f aca="false">IF(A437="","",MONTH(A437))</f>
        <v/>
      </c>
      <c r="K437" s="21" t="str">
        <f aca="false">IF(A437="","",ROUNDUP(MONTH(A437)/3,0))</f>
        <v/>
      </c>
    </row>
    <row r="438" customFormat="false" ht="15" hidden="false" customHeight="false" outlineLevel="0" collapsed="false">
      <c r="A438" s="15"/>
      <c r="B438" s="16"/>
      <c r="C438" s="12"/>
      <c r="D438" s="12"/>
      <c r="E438" s="17"/>
      <c r="F438" s="18"/>
      <c r="G438" s="19" t="str">
        <f aca="false">IF(D438="","",IF(COUNTIF(Opsætning!$A$6:$A$15,D438)&gt;0,"Indtægt","Udgift"))</f>
        <v/>
      </c>
      <c r="H438" s="20" t="str">
        <f aca="false">IF(E438="","",IF(F438="Ja",ROUND(E438*Opsætning!$C$3/(1+Opsætning!$C$3),2),0))</f>
        <v/>
      </c>
      <c r="I438" s="20" t="str">
        <f aca="false">IF(E438="","",E438-H438)</f>
        <v/>
      </c>
      <c r="J438" s="21" t="str">
        <f aca="false">IF(A438="","",MONTH(A438))</f>
        <v/>
      </c>
      <c r="K438" s="21" t="str">
        <f aca="false">IF(A438="","",ROUNDUP(MONTH(A438)/3,0))</f>
        <v/>
      </c>
    </row>
    <row r="439" customFormat="false" ht="15" hidden="false" customHeight="false" outlineLevel="0" collapsed="false">
      <c r="A439" s="15"/>
      <c r="B439" s="16"/>
      <c r="C439" s="12"/>
      <c r="D439" s="12"/>
      <c r="E439" s="17"/>
      <c r="F439" s="18"/>
      <c r="G439" s="19" t="str">
        <f aca="false">IF(D439="","",IF(COUNTIF(Opsætning!$A$6:$A$15,D439)&gt;0,"Indtægt","Udgift"))</f>
        <v/>
      </c>
      <c r="H439" s="20" t="str">
        <f aca="false">IF(E439="","",IF(F439="Ja",ROUND(E439*Opsætning!$C$3/(1+Opsætning!$C$3),2),0))</f>
        <v/>
      </c>
      <c r="I439" s="20" t="str">
        <f aca="false">IF(E439="","",E439-H439)</f>
        <v/>
      </c>
      <c r="J439" s="21" t="str">
        <f aca="false">IF(A439="","",MONTH(A439))</f>
        <v/>
      </c>
      <c r="K439" s="21" t="str">
        <f aca="false">IF(A439="","",ROUNDUP(MONTH(A439)/3,0))</f>
        <v/>
      </c>
    </row>
    <row r="440" customFormat="false" ht="15" hidden="false" customHeight="false" outlineLevel="0" collapsed="false">
      <c r="A440" s="15"/>
      <c r="B440" s="16"/>
      <c r="C440" s="12"/>
      <c r="D440" s="12"/>
      <c r="E440" s="17"/>
      <c r="F440" s="18"/>
      <c r="G440" s="19" t="str">
        <f aca="false">IF(D440="","",IF(COUNTIF(Opsætning!$A$6:$A$15,D440)&gt;0,"Indtægt","Udgift"))</f>
        <v/>
      </c>
      <c r="H440" s="20" t="str">
        <f aca="false">IF(E440="","",IF(F440="Ja",ROUND(E440*Opsætning!$C$3/(1+Opsætning!$C$3),2),0))</f>
        <v/>
      </c>
      <c r="I440" s="20" t="str">
        <f aca="false">IF(E440="","",E440-H440)</f>
        <v/>
      </c>
      <c r="J440" s="21" t="str">
        <f aca="false">IF(A440="","",MONTH(A440))</f>
        <v/>
      </c>
      <c r="K440" s="21" t="str">
        <f aca="false">IF(A440="","",ROUNDUP(MONTH(A440)/3,0))</f>
        <v/>
      </c>
    </row>
    <row r="441" customFormat="false" ht="15" hidden="false" customHeight="false" outlineLevel="0" collapsed="false">
      <c r="A441" s="15"/>
      <c r="B441" s="16"/>
      <c r="C441" s="12"/>
      <c r="D441" s="12"/>
      <c r="E441" s="17"/>
      <c r="F441" s="18"/>
      <c r="G441" s="19" t="str">
        <f aca="false">IF(D441="","",IF(COUNTIF(Opsætning!$A$6:$A$15,D441)&gt;0,"Indtægt","Udgift"))</f>
        <v/>
      </c>
      <c r="H441" s="20" t="str">
        <f aca="false">IF(E441="","",IF(F441="Ja",ROUND(E441*Opsætning!$C$3/(1+Opsætning!$C$3),2),0))</f>
        <v/>
      </c>
      <c r="I441" s="20" t="str">
        <f aca="false">IF(E441="","",E441-H441)</f>
        <v/>
      </c>
      <c r="J441" s="21" t="str">
        <f aca="false">IF(A441="","",MONTH(A441))</f>
        <v/>
      </c>
      <c r="K441" s="21" t="str">
        <f aca="false">IF(A441="","",ROUNDUP(MONTH(A441)/3,0))</f>
        <v/>
      </c>
    </row>
    <row r="442" customFormat="false" ht="15" hidden="false" customHeight="false" outlineLevel="0" collapsed="false">
      <c r="A442" s="15"/>
      <c r="B442" s="16"/>
      <c r="C442" s="12"/>
      <c r="D442" s="12"/>
      <c r="E442" s="17"/>
      <c r="F442" s="18"/>
      <c r="G442" s="19" t="str">
        <f aca="false">IF(D442="","",IF(COUNTIF(Opsætning!$A$6:$A$15,D442)&gt;0,"Indtægt","Udgift"))</f>
        <v/>
      </c>
      <c r="H442" s="20" t="str">
        <f aca="false">IF(E442="","",IF(F442="Ja",ROUND(E442*Opsætning!$C$3/(1+Opsætning!$C$3),2),0))</f>
        <v/>
      </c>
      <c r="I442" s="20" t="str">
        <f aca="false">IF(E442="","",E442-H442)</f>
        <v/>
      </c>
      <c r="J442" s="21" t="str">
        <f aca="false">IF(A442="","",MONTH(A442))</f>
        <v/>
      </c>
      <c r="K442" s="21" t="str">
        <f aca="false">IF(A442="","",ROUNDUP(MONTH(A442)/3,0))</f>
        <v/>
      </c>
    </row>
    <row r="443" customFormat="false" ht="15" hidden="false" customHeight="false" outlineLevel="0" collapsed="false">
      <c r="A443" s="15"/>
      <c r="B443" s="16"/>
      <c r="C443" s="12"/>
      <c r="D443" s="12"/>
      <c r="E443" s="17"/>
      <c r="F443" s="18"/>
      <c r="G443" s="19" t="str">
        <f aca="false">IF(D443="","",IF(COUNTIF(Opsætning!$A$6:$A$15,D443)&gt;0,"Indtægt","Udgift"))</f>
        <v/>
      </c>
      <c r="H443" s="20" t="str">
        <f aca="false">IF(E443="","",IF(F443="Ja",ROUND(E443*Opsætning!$C$3/(1+Opsætning!$C$3),2),0))</f>
        <v/>
      </c>
      <c r="I443" s="20" t="str">
        <f aca="false">IF(E443="","",E443-H443)</f>
        <v/>
      </c>
      <c r="J443" s="21" t="str">
        <f aca="false">IF(A443="","",MONTH(A443))</f>
        <v/>
      </c>
      <c r="K443" s="21" t="str">
        <f aca="false">IF(A443="","",ROUNDUP(MONTH(A443)/3,0))</f>
        <v/>
      </c>
    </row>
    <row r="444" customFormat="false" ht="15" hidden="false" customHeight="false" outlineLevel="0" collapsed="false">
      <c r="A444" s="15"/>
      <c r="B444" s="16"/>
      <c r="C444" s="12"/>
      <c r="D444" s="12"/>
      <c r="E444" s="17"/>
      <c r="F444" s="18"/>
      <c r="G444" s="19" t="str">
        <f aca="false">IF(D444="","",IF(COUNTIF(Opsætning!$A$6:$A$15,D444)&gt;0,"Indtægt","Udgift"))</f>
        <v/>
      </c>
      <c r="H444" s="20" t="str">
        <f aca="false">IF(E444="","",IF(F444="Ja",ROUND(E444*Opsætning!$C$3/(1+Opsætning!$C$3),2),0))</f>
        <v/>
      </c>
      <c r="I444" s="20" t="str">
        <f aca="false">IF(E444="","",E444-H444)</f>
        <v/>
      </c>
      <c r="J444" s="21" t="str">
        <f aca="false">IF(A444="","",MONTH(A444))</f>
        <v/>
      </c>
      <c r="K444" s="21" t="str">
        <f aca="false">IF(A444="","",ROUNDUP(MONTH(A444)/3,0))</f>
        <v/>
      </c>
    </row>
    <row r="445" customFormat="false" ht="15" hidden="false" customHeight="false" outlineLevel="0" collapsed="false">
      <c r="A445" s="15"/>
      <c r="B445" s="16"/>
      <c r="C445" s="12"/>
      <c r="D445" s="12"/>
      <c r="E445" s="17"/>
      <c r="F445" s="18"/>
      <c r="G445" s="19" t="str">
        <f aca="false">IF(D445="","",IF(COUNTIF(Opsætning!$A$6:$A$15,D445)&gt;0,"Indtægt","Udgift"))</f>
        <v/>
      </c>
      <c r="H445" s="20" t="str">
        <f aca="false">IF(E445="","",IF(F445="Ja",ROUND(E445*Opsætning!$C$3/(1+Opsætning!$C$3),2),0))</f>
        <v/>
      </c>
      <c r="I445" s="20" t="str">
        <f aca="false">IF(E445="","",E445-H445)</f>
        <v/>
      </c>
      <c r="J445" s="21" t="str">
        <f aca="false">IF(A445="","",MONTH(A445))</f>
        <v/>
      </c>
      <c r="K445" s="21" t="str">
        <f aca="false">IF(A445="","",ROUNDUP(MONTH(A445)/3,0))</f>
        <v/>
      </c>
    </row>
    <row r="446" customFormat="false" ht="15" hidden="false" customHeight="false" outlineLevel="0" collapsed="false">
      <c r="A446" s="15"/>
      <c r="B446" s="16"/>
      <c r="C446" s="12"/>
      <c r="D446" s="12"/>
      <c r="E446" s="17"/>
      <c r="F446" s="18"/>
      <c r="G446" s="19" t="str">
        <f aca="false">IF(D446="","",IF(COUNTIF(Opsætning!$A$6:$A$15,D446)&gt;0,"Indtægt","Udgift"))</f>
        <v/>
      </c>
      <c r="H446" s="20" t="str">
        <f aca="false">IF(E446="","",IF(F446="Ja",ROUND(E446*Opsætning!$C$3/(1+Opsætning!$C$3),2),0))</f>
        <v/>
      </c>
      <c r="I446" s="20" t="str">
        <f aca="false">IF(E446="","",E446-H446)</f>
        <v/>
      </c>
      <c r="J446" s="21" t="str">
        <f aca="false">IF(A446="","",MONTH(A446))</f>
        <v/>
      </c>
      <c r="K446" s="21" t="str">
        <f aca="false">IF(A446="","",ROUNDUP(MONTH(A446)/3,0))</f>
        <v/>
      </c>
    </row>
    <row r="447" customFormat="false" ht="15" hidden="false" customHeight="false" outlineLevel="0" collapsed="false">
      <c r="A447" s="15"/>
      <c r="B447" s="16"/>
      <c r="C447" s="12"/>
      <c r="D447" s="12"/>
      <c r="E447" s="17"/>
      <c r="F447" s="18"/>
      <c r="G447" s="19" t="str">
        <f aca="false">IF(D447="","",IF(COUNTIF(Opsætning!$A$6:$A$15,D447)&gt;0,"Indtægt","Udgift"))</f>
        <v/>
      </c>
      <c r="H447" s="20" t="str">
        <f aca="false">IF(E447="","",IF(F447="Ja",ROUND(E447*Opsætning!$C$3/(1+Opsætning!$C$3),2),0))</f>
        <v/>
      </c>
      <c r="I447" s="20" t="str">
        <f aca="false">IF(E447="","",E447-H447)</f>
        <v/>
      </c>
      <c r="J447" s="21" t="str">
        <f aca="false">IF(A447="","",MONTH(A447))</f>
        <v/>
      </c>
      <c r="K447" s="21" t="str">
        <f aca="false">IF(A447="","",ROUNDUP(MONTH(A447)/3,0))</f>
        <v/>
      </c>
    </row>
    <row r="448" customFormat="false" ht="15" hidden="false" customHeight="false" outlineLevel="0" collapsed="false">
      <c r="A448" s="15"/>
      <c r="B448" s="16"/>
      <c r="C448" s="12"/>
      <c r="D448" s="12"/>
      <c r="E448" s="17"/>
      <c r="F448" s="18"/>
      <c r="G448" s="19" t="str">
        <f aca="false">IF(D448="","",IF(COUNTIF(Opsætning!$A$6:$A$15,D448)&gt;0,"Indtægt","Udgift"))</f>
        <v/>
      </c>
      <c r="H448" s="20" t="str">
        <f aca="false">IF(E448="","",IF(F448="Ja",ROUND(E448*Opsætning!$C$3/(1+Opsætning!$C$3),2),0))</f>
        <v/>
      </c>
      <c r="I448" s="20" t="str">
        <f aca="false">IF(E448="","",E448-H448)</f>
        <v/>
      </c>
      <c r="J448" s="21" t="str">
        <f aca="false">IF(A448="","",MONTH(A448))</f>
        <v/>
      </c>
      <c r="K448" s="21" t="str">
        <f aca="false">IF(A448="","",ROUNDUP(MONTH(A448)/3,0))</f>
        <v/>
      </c>
    </row>
    <row r="449" customFormat="false" ht="15" hidden="false" customHeight="false" outlineLevel="0" collapsed="false">
      <c r="A449" s="15"/>
      <c r="B449" s="16"/>
      <c r="C449" s="12"/>
      <c r="D449" s="12"/>
      <c r="E449" s="17"/>
      <c r="F449" s="18"/>
      <c r="G449" s="19" t="str">
        <f aca="false">IF(D449="","",IF(COUNTIF(Opsætning!$A$6:$A$15,D449)&gt;0,"Indtægt","Udgift"))</f>
        <v/>
      </c>
      <c r="H449" s="20" t="str">
        <f aca="false">IF(E449="","",IF(F449="Ja",ROUND(E449*Opsætning!$C$3/(1+Opsætning!$C$3),2),0))</f>
        <v/>
      </c>
      <c r="I449" s="20" t="str">
        <f aca="false">IF(E449="","",E449-H449)</f>
        <v/>
      </c>
      <c r="J449" s="21" t="str">
        <f aca="false">IF(A449="","",MONTH(A449))</f>
        <v/>
      </c>
      <c r="K449" s="21" t="str">
        <f aca="false">IF(A449="","",ROUNDUP(MONTH(A449)/3,0))</f>
        <v/>
      </c>
    </row>
    <row r="450" customFormat="false" ht="15" hidden="false" customHeight="false" outlineLevel="0" collapsed="false">
      <c r="A450" s="15"/>
      <c r="B450" s="16"/>
      <c r="C450" s="12"/>
      <c r="D450" s="12"/>
      <c r="E450" s="17"/>
      <c r="F450" s="18"/>
      <c r="G450" s="19" t="str">
        <f aca="false">IF(D450="","",IF(COUNTIF(Opsætning!$A$6:$A$15,D450)&gt;0,"Indtægt","Udgift"))</f>
        <v/>
      </c>
      <c r="H450" s="20" t="str">
        <f aca="false">IF(E450="","",IF(F450="Ja",ROUND(E450*Opsætning!$C$3/(1+Opsætning!$C$3),2),0))</f>
        <v/>
      </c>
      <c r="I450" s="20" t="str">
        <f aca="false">IF(E450="","",E450-H450)</f>
        <v/>
      </c>
      <c r="J450" s="21" t="str">
        <f aca="false">IF(A450="","",MONTH(A450))</f>
        <v/>
      </c>
      <c r="K450" s="21" t="str">
        <f aca="false">IF(A450="","",ROUNDUP(MONTH(A450)/3,0))</f>
        <v/>
      </c>
    </row>
    <row r="451" customFormat="false" ht="15" hidden="false" customHeight="false" outlineLevel="0" collapsed="false">
      <c r="A451" s="15"/>
      <c r="B451" s="16"/>
      <c r="C451" s="12"/>
      <c r="D451" s="12"/>
      <c r="E451" s="17"/>
      <c r="F451" s="18"/>
      <c r="G451" s="19" t="str">
        <f aca="false">IF(D451="","",IF(COUNTIF(Opsætning!$A$6:$A$15,D451)&gt;0,"Indtægt","Udgift"))</f>
        <v/>
      </c>
      <c r="H451" s="20" t="str">
        <f aca="false">IF(E451="","",IF(F451="Ja",ROUND(E451*Opsætning!$C$3/(1+Opsætning!$C$3),2),0))</f>
        <v/>
      </c>
      <c r="I451" s="20" t="str">
        <f aca="false">IF(E451="","",E451-H451)</f>
        <v/>
      </c>
      <c r="J451" s="21" t="str">
        <f aca="false">IF(A451="","",MONTH(A451))</f>
        <v/>
      </c>
      <c r="K451" s="21" t="str">
        <f aca="false">IF(A451="","",ROUNDUP(MONTH(A451)/3,0))</f>
        <v/>
      </c>
    </row>
    <row r="452" customFormat="false" ht="15" hidden="false" customHeight="false" outlineLevel="0" collapsed="false">
      <c r="A452" s="15"/>
      <c r="B452" s="16"/>
      <c r="C452" s="12"/>
      <c r="D452" s="12"/>
      <c r="E452" s="17"/>
      <c r="F452" s="18"/>
      <c r="G452" s="19" t="str">
        <f aca="false">IF(D452="","",IF(COUNTIF(Opsætning!$A$6:$A$15,D452)&gt;0,"Indtægt","Udgift"))</f>
        <v/>
      </c>
      <c r="H452" s="20" t="str">
        <f aca="false">IF(E452="","",IF(F452="Ja",ROUND(E452*Opsætning!$C$3/(1+Opsætning!$C$3),2),0))</f>
        <v/>
      </c>
      <c r="I452" s="20" t="str">
        <f aca="false">IF(E452="","",E452-H452)</f>
        <v/>
      </c>
      <c r="J452" s="21" t="str">
        <f aca="false">IF(A452="","",MONTH(A452))</f>
        <v/>
      </c>
      <c r="K452" s="21" t="str">
        <f aca="false">IF(A452="","",ROUNDUP(MONTH(A452)/3,0))</f>
        <v/>
      </c>
    </row>
    <row r="453" customFormat="false" ht="15" hidden="false" customHeight="false" outlineLevel="0" collapsed="false">
      <c r="A453" s="15"/>
      <c r="B453" s="16"/>
      <c r="C453" s="12"/>
      <c r="D453" s="12"/>
      <c r="E453" s="17"/>
      <c r="F453" s="18"/>
      <c r="G453" s="19" t="str">
        <f aca="false">IF(D453="","",IF(COUNTIF(Opsætning!$A$6:$A$15,D453)&gt;0,"Indtægt","Udgift"))</f>
        <v/>
      </c>
      <c r="H453" s="20" t="str">
        <f aca="false">IF(E453="","",IF(F453="Ja",ROUND(E453*Opsætning!$C$3/(1+Opsætning!$C$3),2),0))</f>
        <v/>
      </c>
      <c r="I453" s="20" t="str">
        <f aca="false">IF(E453="","",E453-H453)</f>
        <v/>
      </c>
      <c r="J453" s="21" t="str">
        <f aca="false">IF(A453="","",MONTH(A453))</f>
        <v/>
      </c>
      <c r="K453" s="21" t="str">
        <f aca="false">IF(A453="","",ROUNDUP(MONTH(A453)/3,0))</f>
        <v/>
      </c>
    </row>
    <row r="454" customFormat="false" ht="15" hidden="false" customHeight="false" outlineLevel="0" collapsed="false">
      <c r="A454" s="15"/>
      <c r="B454" s="16"/>
      <c r="C454" s="12"/>
      <c r="D454" s="12"/>
      <c r="E454" s="17"/>
      <c r="F454" s="18"/>
      <c r="G454" s="19" t="str">
        <f aca="false">IF(D454="","",IF(COUNTIF(Opsætning!$A$6:$A$15,D454)&gt;0,"Indtægt","Udgift"))</f>
        <v/>
      </c>
      <c r="H454" s="20" t="str">
        <f aca="false">IF(E454="","",IF(F454="Ja",ROUND(E454*Opsætning!$C$3/(1+Opsætning!$C$3),2),0))</f>
        <v/>
      </c>
      <c r="I454" s="20" t="str">
        <f aca="false">IF(E454="","",E454-H454)</f>
        <v/>
      </c>
      <c r="J454" s="21" t="str">
        <f aca="false">IF(A454="","",MONTH(A454))</f>
        <v/>
      </c>
      <c r="K454" s="21" t="str">
        <f aca="false">IF(A454="","",ROUNDUP(MONTH(A454)/3,0))</f>
        <v/>
      </c>
    </row>
    <row r="455" customFormat="false" ht="15" hidden="false" customHeight="false" outlineLevel="0" collapsed="false">
      <c r="A455" s="15"/>
      <c r="B455" s="16"/>
      <c r="C455" s="12"/>
      <c r="D455" s="12"/>
      <c r="E455" s="17"/>
      <c r="F455" s="18"/>
      <c r="G455" s="19" t="str">
        <f aca="false">IF(D455="","",IF(COUNTIF(Opsætning!$A$6:$A$15,D455)&gt;0,"Indtægt","Udgift"))</f>
        <v/>
      </c>
      <c r="H455" s="20" t="str">
        <f aca="false">IF(E455="","",IF(F455="Ja",ROUND(E455*Opsætning!$C$3/(1+Opsætning!$C$3),2),0))</f>
        <v/>
      </c>
      <c r="I455" s="20" t="str">
        <f aca="false">IF(E455="","",E455-H455)</f>
        <v/>
      </c>
      <c r="J455" s="21" t="str">
        <f aca="false">IF(A455="","",MONTH(A455))</f>
        <v/>
      </c>
      <c r="K455" s="21" t="str">
        <f aca="false">IF(A455="","",ROUNDUP(MONTH(A455)/3,0))</f>
        <v/>
      </c>
    </row>
    <row r="456" customFormat="false" ht="15" hidden="false" customHeight="false" outlineLevel="0" collapsed="false">
      <c r="A456" s="15"/>
      <c r="B456" s="16"/>
      <c r="C456" s="12"/>
      <c r="D456" s="12"/>
      <c r="E456" s="17"/>
      <c r="F456" s="18"/>
      <c r="G456" s="19" t="str">
        <f aca="false">IF(D456="","",IF(COUNTIF(Opsætning!$A$6:$A$15,D456)&gt;0,"Indtægt","Udgift"))</f>
        <v/>
      </c>
      <c r="H456" s="20" t="str">
        <f aca="false">IF(E456="","",IF(F456="Ja",ROUND(E456*Opsætning!$C$3/(1+Opsætning!$C$3),2),0))</f>
        <v/>
      </c>
      <c r="I456" s="20" t="str">
        <f aca="false">IF(E456="","",E456-H456)</f>
        <v/>
      </c>
      <c r="J456" s="21" t="str">
        <f aca="false">IF(A456="","",MONTH(A456))</f>
        <v/>
      </c>
      <c r="K456" s="21" t="str">
        <f aca="false">IF(A456="","",ROUNDUP(MONTH(A456)/3,0))</f>
        <v/>
      </c>
    </row>
    <row r="457" customFormat="false" ht="15" hidden="false" customHeight="false" outlineLevel="0" collapsed="false">
      <c r="A457" s="15"/>
      <c r="B457" s="16"/>
      <c r="C457" s="12"/>
      <c r="D457" s="12"/>
      <c r="E457" s="17"/>
      <c r="F457" s="18"/>
      <c r="G457" s="19" t="str">
        <f aca="false">IF(D457="","",IF(COUNTIF(Opsætning!$A$6:$A$15,D457)&gt;0,"Indtægt","Udgift"))</f>
        <v/>
      </c>
      <c r="H457" s="20" t="str">
        <f aca="false">IF(E457="","",IF(F457="Ja",ROUND(E457*Opsætning!$C$3/(1+Opsætning!$C$3),2),0))</f>
        <v/>
      </c>
      <c r="I457" s="20" t="str">
        <f aca="false">IF(E457="","",E457-H457)</f>
        <v/>
      </c>
      <c r="J457" s="21" t="str">
        <f aca="false">IF(A457="","",MONTH(A457))</f>
        <v/>
      </c>
      <c r="K457" s="21" t="str">
        <f aca="false">IF(A457="","",ROUNDUP(MONTH(A457)/3,0))</f>
        <v/>
      </c>
    </row>
    <row r="458" customFormat="false" ht="15" hidden="false" customHeight="false" outlineLevel="0" collapsed="false">
      <c r="A458" s="15"/>
      <c r="B458" s="16"/>
      <c r="C458" s="12"/>
      <c r="D458" s="12"/>
      <c r="E458" s="17"/>
      <c r="F458" s="18"/>
      <c r="G458" s="19" t="str">
        <f aca="false">IF(D458="","",IF(COUNTIF(Opsætning!$A$6:$A$15,D458)&gt;0,"Indtægt","Udgift"))</f>
        <v/>
      </c>
      <c r="H458" s="20" t="str">
        <f aca="false">IF(E458="","",IF(F458="Ja",ROUND(E458*Opsætning!$C$3/(1+Opsætning!$C$3),2),0))</f>
        <v/>
      </c>
      <c r="I458" s="20" t="str">
        <f aca="false">IF(E458="","",E458-H458)</f>
        <v/>
      </c>
      <c r="J458" s="21" t="str">
        <f aca="false">IF(A458="","",MONTH(A458))</f>
        <v/>
      </c>
      <c r="K458" s="21" t="str">
        <f aca="false">IF(A458="","",ROUNDUP(MONTH(A458)/3,0))</f>
        <v/>
      </c>
    </row>
    <row r="459" customFormat="false" ht="15" hidden="false" customHeight="false" outlineLevel="0" collapsed="false">
      <c r="A459" s="15"/>
      <c r="B459" s="16"/>
      <c r="C459" s="12"/>
      <c r="D459" s="12"/>
      <c r="E459" s="17"/>
      <c r="F459" s="18"/>
      <c r="G459" s="19" t="str">
        <f aca="false">IF(D459="","",IF(COUNTIF(Opsætning!$A$6:$A$15,D459)&gt;0,"Indtægt","Udgift"))</f>
        <v/>
      </c>
      <c r="H459" s="20" t="str">
        <f aca="false">IF(E459="","",IF(F459="Ja",ROUND(E459*Opsætning!$C$3/(1+Opsætning!$C$3),2),0))</f>
        <v/>
      </c>
      <c r="I459" s="20" t="str">
        <f aca="false">IF(E459="","",E459-H459)</f>
        <v/>
      </c>
      <c r="J459" s="21" t="str">
        <f aca="false">IF(A459="","",MONTH(A459))</f>
        <v/>
      </c>
      <c r="K459" s="21" t="str">
        <f aca="false">IF(A459="","",ROUNDUP(MONTH(A459)/3,0))</f>
        <v/>
      </c>
    </row>
    <row r="460" customFormat="false" ht="15" hidden="false" customHeight="false" outlineLevel="0" collapsed="false">
      <c r="A460" s="15"/>
      <c r="B460" s="16"/>
      <c r="C460" s="12"/>
      <c r="D460" s="12"/>
      <c r="E460" s="17"/>
      <c r="F460" s="18"/>
      <c r="G460" s="19" t="str">
        <f aca="false">IF(D460="","",IF(COUNTIF(Opsætning!$A$6:$A$15,D460)&gt;0,"Indtægt","Udgift"))</f>
        <v/>
      </c>
      <c r="H460" s="20" t="str">
        <f aca="false">IF(E460="","",IF(F460="Ja",ROUND(E460*Opsætning!$C$3/(1+Opsætning!$C$3),2),0))</f>
        <v/>
      </c>
      <c r="I460" s="20" t="str">
        <f aca="false">IF(E460="","",E460-H460)</f>
        <v/>
      </c>
      <c r="J460" s="21" t="str">
        <f aca="false">IF(A460="","",MONTH(A460))</f>
        <v/>
      </c>
      <c r="K460" s="21" t="str">
        <f aca="false">IF(A460="","",ROUNDUP(MONTH(A460)/3,0))</f>
        <v/>
      </c>
    </row>
    <row r="461" customFormat="false" ht="15" hidden="false" customHeight="false" outlineLevel="0" collapsed="false">
      <c r="A461" s="15"/>
      <c r="B461" s="16"/>
      <c r="C461" s="12"/>
      <c r="D461" s="12"/>
      <c r="E461" s="17"/>
      <c r="F461" s="18"/>
      <c r="G461" s="19" t="str">
        <f aca="false">IF(D461="","",IF(COUNTIF(Opsætning!$A$6:$A$15,D461)&gt;0,"Indtægt","Udgift"))</f>
        <v/>
      </c>
      <c r="H461" s="20" t="str">
        <f aca="false">IF(E461="","",IF(F461="Ja",ROUND(E461*Opsætning!$C$3/(1+Opsætning!$C$3),2),0))</f>
        <v/>
      </c>
      <c r="I461" s="20" t="str">
        <f aca="false">IF(E461="","",E461-H461)</f>
        <v/>
      </c>
      <c r="J461" s="21" t="str">
        <f aca="false">IF(A461="","",MONTH(A461))</f>
        <v/>
      </c>
      <c r="K461" s="21" t="str">
        <f aca="false">IF(A461="","",ROUNDUP(MONTH(A461)/3,0))</f>
        <v/>
      </c>
    </row>
    <row r="462" customFormat="false" ht="15" hidden="false" customHeight="false" outlineLevel="0" collapsed="false">
      <c r="A462" s="15"/>
      <c r="B462" s="16"/>
      <c r="C462" s="12"/>
      <c r="D462" s="12"/>
      <c r="E462" s="17"/>
      <c r="F462" s="18"/>
      <c r="G462" s="19" t="str">
        <f aca="false">IF(D462="","",IF(COUNTIF(Opsætning!$A$6:$A$15,D462)&gt;0,"Indtægt","Udgift"))</f>
        <v/>
      </c>
      <c r="H462" s="20" t="str">
        <f aca="false">IF(E462="","",IF(F462="Ja",ROUND(E462*Opsætning!$C$3/(1+Opsætning!$C$3),2),0))</f>
        <v/>
      </c>
      <c r="I462" s="20" t="str">
        <f aca="false">IF(E462="","",E462-H462)</f>
        <v/>
      </c>
      <c r="J462" s="21" t="str">
        <f aca="false">IF(A462="","",MONTH(A462))</f>
        <v/>
      </c>
      <c r="K462" s="21" t="str">
        <f aca="false">IF(A462="","",ROUNDUP(MONTH(A462)/3,0))</f>
        <v/>
      </c>
    </row>
    <row r="463" customFormat="false" ht="15" hidden="false" customHeight="false" outlineLevel="0" collapsed="false">
      <c r="A463" s="15"/>
      <c r="B463" s="16"/>
      <c r="C463" s="12"/>
      <c r="D463" s="12"/>
      <c r="E463" s="17"/>
      <c r="F463" s="18"/>
      <c r="G463" s="19" t="str">
        <f aca="false">IF(D463="","",IF(COUNTIF(Opsætning!$A$6:$A$15,D463)&gt;0,"Indtægt","Udgift"))</f>
        <v/>
      </c>
      <c r="H463" s="20" t="str">
        <f aca="false">IF(E463="","",IF(F463="Ja",ROUND(E463*Opsætning!$C$3/(1+Opsætning!$C$3),2),0))</f>
        <v/>
      </c>
      <c r="I463" s="20" t="str">
        <f aca="false">IF(E463="","",E463-H463)</f>
        <v/>
      </c>
      <c r="J463" s="21" t="str">
        <f aca="false">IF(A463="","",MONTH(A463))</f>
        <v/>
      </c>
      <c r="K463" s="21" t="str">
        <f aca="false">IF(A463="","",ROUNDUP(MONTH(A463)/3,0))</f>
        <v/>
      </c>
    </row>
    <row r="464" customFormat="false" ht="15" hidden="false" customHeight="false" outlineLevel="0" collapsed="false">
      <c r="A464" s="15"/>
      <c r="B464" s="16"/>
      <c r="C464" s="12"/>
      <c r="D464" s="12"/>
      <c r="E464" s="17"/>
      <c r="F464" s="18"/>
      <c r="G464" s="19" t="str">
        <f aca="false">IF(D464="","",IF(COUNTIF(Opsætning!$A$6:$A$15,D464)&gt;0,"Indtægt","Udgift"))</f>
        <v/>
      </c>
      <c r="H464" s="20" t="str">
        <f aca="false">IF(E464="","",IF(F464="Ja",ROUND(E464*Opsætning!$C$3/(1+Opsætning!$C$3),2),0))</f>
        <v/>
      </c>
      <c r="I464" s="20" t="str">
        <f aca="false">IF(E464="","",E464-H464)</f>
        <v/>
      </c>
      <c r="J464" s="21" t="str">
        <f aca="false">IF(A464="","",MONTH(A464))</f>
        <v/>
      </c>
      <c r="K464" s="21" t="str">
        <f aca="false">IF(A464="","",ROUNDUP(MONTH(A464)/3,0))</f>
        <v/>
      </c>
    </row>
    <row r="465" customFormat="false" ht="15" hidden="false" customHeight="false" outlineLevel="0" collapsed="false">
      <c r="A465" s="15"/>
      <c r="B465" s="16"/>
      <c r="C465" s="12"/>
      <c r="D465" s="12"/>
      <c r="E465" s="17"/>
      <c r="F465" s="18"/>
      <c r="G465" s="19" t="str">
        <f aca="false">IF(D465="","",IF(COUNTIF(Opsætning!$A$6:$A$15,D465)&gt;0,"Indtægt","Udgift"))</f>
        <v/>
      </c>
      <c r="H465" s="20" t="str">
        <f aca="false">IF(E465="","",IF(F465="Ja",ROUND(E465*Opsætning!$C$3/(1+Opsætning!$C$3),2),0))</f>
        <v/>
      </c>
      <c r="I465" s="20" t="str">
        <f aca="false">IF(E465="","",E465-H465)</f>
        <v/>
      </c>
      <c r="J465" s="21" t="str">
        <f aca="false">IF(A465="","",MONTH(A465))</f>
        <v/>
      </c>
      <c r="K465" s="21" t="str">
        <f aca="false">IF(A465="","",ROUNDUP(MONTH(A465)/3,0))</f>
        <v/>
      </c>
    </row>
    <row r="466" customFormat="false" ht="15" hidden="false" customHeight="false" outlineLevel="0" collapsed="false">
      <c r="A466" s="15"/>
      <c r="B466" s="16"/>
      <c r="C466" s="12"/>
      <c r="D466" s="12"/>
      <c r="E466" s="17"/>
      <c r="F466" s="18"/>
      <c r="G466" s="19" t="str">
        <f aca="false">IF(D466="","",IF(COUNTIF(Opsætning!$A$6:$A$15,D466)&gt;0,"Indtægt","Udgift"))</f>
        <v/>
      </c>
      <c r="H466" s="20" t="str">
        <f aca="false">IF(E466="","",IF(F466="Ja",ROUND(E466*Opsætning!$C$3/(1+Opsætning!$C$3),2),0))</f>
        <v/>
      </c>
      <c r="I466" s="20" t="str">
        <f aca="false">IF(E466="","",E466-H466)</f>
        <v/>
      </c>
      <c r="J466" s="21" t="str">
        <f aca="false">IF(A466="","",MONTH(A466))</f>
        <v/>
      </c>
      <c r="K466" s="21" t="str">
        <f aca="false">IF(A466="","",ROUNDUP(MONTH(A466)/3,0))</f>
        <v/>
      </c>
    </row>
    <row r="467" customFormat="false" ht="15" hidden="false" customHeight="false" outlineLevel="0" collapsed="false">
      <c r="A467" s="15"/>
      <c r="B467" s="16"/>
      <c r="C467" s="12"/>
      <c r="D467" s="12"/>
      <c r="E467" s="17"/>
      <c r="F467" s="18"/>
      <c r="G467" s="19" t="str">
        <f aca="false">IF(D467="","",IF(COUNTIF(Opsætning!$A$6:$A$15,D467)&gt;0,"Indtægt","Udgift"))</f>
        <v/>
      </c>
      <c r="H467" s="20" t="str">
        <f aca="false">IF(E467="","",IF(F467="Ja",ROUND(E467*Opsætning!$C$3/(1+Opsætning!$C$3),2),0))</f>
        <v/>
      </c>
      <c r="I467" s="20" t="str">
        <f aca="false">IF(E467="","",E467-H467)</f>
        <v/>
      </c>
      <c r="J467" s="21" t="str">
        <f aca="false">IF(A467="","",MONTH(A467))</f>
        <v/>
      </c>
      <c r="K467" s="21" t="str">
        <f aca="false">IF(A467="","",ROUNDUP(MONTH(A467)/3,0))</f>
        <v/>
      </c>
    </row>
    <row r="468" customFormat="false" ht="15" hidden="false" customHeight="false" outlineLevel="0" collapsed="false">
      <c r="A468" s="15"/>
      <c r="B468" s="16"/>
      <c r="C468" s="12"/>
      <c r="D468" s="12"/>
      <c r="E468" s="17"/>
      <c r="F468" s="18"/>
      <c r="G468" s="19" t="str">
        <f aca="false">IF(D468="","",IF(COUNTIF(Opsætning!$A$6:$A$15,D468)&gt;0,"Indtægt","Udgift"))</f>
        <v/>
      </c>
      <c r="H468" s="20" t="str">
        <f aca="false">IF(E468="","",IF(F468="Ja",ROUND(E468*Opsætning!$C$3/(1+Opsætning!$C$3),2),0))</f>
        <v/>
      </c>
      <c r="I468" s="20" t="str">
        <f aca="false">IF(E468="","",E468-H468)</f>
        <v/>
      </c>
      <c r="J468" s="21" t="str">
        <f aca="false">IF(A468="","",MONTH(A468))</f>
        <v/>
      </c>
      <c r="K468" s="21" t="str">
        <f aca="false">IF(A468="","",ROUNDUP(MONTH(A468)/3,0))</f>
        <v/>
      </c>
    </row>
    <row r="469" customFormat="false" ht="15" hidden="false" customHeight="false" outlineLevel="0" collapsed="false">
      <c r="A469" s="15"/>
      <c r="B469" s="16"/>
      <c r="C469" s="12"/>
      <c r="D469" s="12"/>
      <c r="E469" s="17"/>
      <c r="F469" s="18"/>
      <c r="G469" s="19" t="str">
        <f aca="false">IF(D469="","",IF(COUNTIF(Opsætning!$A$6:$A$15,D469)&gt;0,"Indtægt","Udgift"))</f>
        <v/>
      </c>
      <c r="H469" s="20" t="str">
        <f aca="false">IF(E469="","",IF(F469="Ja",ROUND(E469*Opsætning!$C$3/(1+Opsætning!$C$3),2),0))</f>
        <v/>
      </c>
      <c r="I469" s="20" t="str">
        <f aca="false">IF(E469="","",E469-H469)</f>
        <v/>
      </c>
      <c r="J469" s="21" t="str">
        <f aca="false">IF(A469="","",MONTH(A469))</f>
        <v/>
      </c>
      <c r="K469" s="21" t="str">
        <f aca="false">IF(A469="","",ROUNDUP(MONTH(A469)/3,0))</f>
        <v/>
      </c>
    </row>
    <row r="470" customFormat="false" ht="15" hidden="false" customHeight="false" outlineLevel="0" collapsed="false">
      <c r="A470" s="15"/>
      <c r="B470" s="16"/>
      <c r="C470" s="12"/>
      <c r="D470" s="12"/>
      <c r="E470" s="17"/>
      <c r="F470" s="18"/>
      <c r="G470" s="19" t="str">
        <f aca="false">IF(D470="","",IF(COUNTIF(Opsætning!$A$6:$A$15,D470)&gt;0,"Indtægt","Udgift"))</f>
        <v/>
      </c>
      <c r="H470" s="20" t="str">
        <f aca="false">IF(E470="","",IF(F470="Ja",ROUND(E470*Opsætning!$C$3/(1+Opsætning!$C$3),2),0))</f>
        <v/>
      </c>
      <c r="I470" s="20" t="str">
        <f aca="false">IF(E470="","",E470-H470)</f>
        <v/>
      </c>
      <c r="J470" s="21" t="str">
        <f aca="false">IF(A470="","",MONTH(A470))</f>
        <v/>
      </c>
      <c r="K470" s="21" t="str">
        <f aca="false">IF(A470="","",ROUNDUP(MONTH(A470)/3,0))</f>
        <v/>
      </c>
    </row>
    <row r="471" customFormat="false" ht="15" hidden="false" customHeight="false" outlineLevel="0" collapsed="false">
      <c r="A471" s="15"/>
      <c r="B471" s="16"/>
      <c r="C471" s="12"/>
      <c r="D471" s="12"/>
      <c r="E471" s="17"/>
      <c r="F471" s="18"/>
      <c r="G471" s="19" t="str">
        <f aca="false">IF(D471="","",IF(COUNTIF(Opsætning!$A$6:$A$15,D471)&gt;0,"Indtægt","Udgift"))</f>
        <v/>
      </c>
      <c r="H471" s="20" t="str">
        <f aca="false">IF(E471="","",IF(F471="Ja",ROUND(E471*Opsætning!$C$3/(1+Opsætning!$C$3),2),0))</f>
        <v/>
      </c>
      <c r="I471" s="20" t="str">
        <f aca="false">IF(E471="","",E471-H471)</f>
        <v/>
      </c>
      <c r="J471" s="21" t="str">
        <f aca="false">IF(A471="","",MONTH(A471))</f>
        <v/>
      </c>
      <c r="K471" s="21" t="str">
        <f aca="false">IF(A471="","",ROUNDUP(MONTH(A471)/3,0))</f>
        <v/>
      </c>
    </row>
    <row r="472" customFormat="false" ht="15" hidden="false" customHeight="false" outlineLevel="0" collapsed="false">
      <c r="A472" s="15"/>
      <c r="B472" s="16"/>
      <c r="C472" s="12"/>
      <c r="D472" s="12"/>
      <c r="E472" s="17"/>
      <c r="F472" s="18"/>
      <c r="G472" s="19" t="str">
        <f aca="false">IF(D472="","",IF(COUNTIF(Opsætning!$A$6:$A$15,D472)&gt;0,"Indtægt","Udgift"))</f>
        <v/>
      </c>
      <c r="H472" s="20" t="str">
        <f aca="false">IF(E472="","",IF(F472="Ja",ROUND(E472*Opsætning!$C$3/(1+Opsætning!$C$3),2),0))</f>
        <v/>
      </c>
      <c r="I472" s="20" t="str">
        <f aca="false">IF(E472="","",E472-H472)</f>
        <v/>
      </c>
      <c r="J472" s="21" t="str">
        <f aca="false">IF(A472="","",MONTH(A472))</f>
        <v/>
      </c>
      <c r="K472" s="21" t="str">
        <f aca="false">IF(A472="","",ROUNDUP(MONTH(A472)/3,0))</f>
        <v/>
      </c>
    </row>
    <row r="473" customFormat="false" ht="15" hidden="false" customHeight="false" outlineLevel="0" collapsed="false">
      <c r="A473" s="15"/>
      <c r="B473" s="16"/>
      <c r="C473" s="12"/>
      <c r="D473" s="12"/>
      <c r="E473" s="17"/>
      <c r="F473" s="18"/>
      <c r="G473" s="19" t="str">
        <f aca="false">IF(D473="","",IF(COUNTIF(Opsætning!$A$6:$A$15,D473)&gt;0,"Indtægt","Udgift"))</f>
        <v/>
      </c>
      <c r="H473" s="20" t="str">
        <f aca="false">IF(E473="","",IF(F473="Ja",ROUND(E473*Opsætning!$C$3/(1+Opsætning!$C$3),2),0))</f>
        <v/>
      </c>
      <c r="I473" s="20" t="str">
        <f aca="false">IF(E473="","",E473-H473)</f>
        <v/>
      </c>
      <c r="J473" s="21" t="str">
        <f aca="false">IF(A473="","",MONTH(A473))</f>
        <v/>
      </c>
      <c r="K473" s="21" t="str">
        <f aca="false">IF(A473="","",ROUNDUP(MONTH(A473)/3,0))</f>
        <v/>
      </c>
    </row>
    <row r="474" customFormat="false" ht="15" hidden="false" customHeight="false" outlineLevel="0" collapsed="false">
      <c r="A474" s="15"/>
      <c r="B474" s="16"/>
      <c r="C474" s="12"/>
      <c r="D474" s="12"/>
      <c r="E474" s="17"/>
      <c r="F474" s="18"/>
      <c r="G474" s="19" t="str">
        <f aca="false">IF(D474="","",IF(COUNTIF(Opsætning!$A$6:$A$15,D474)&gt;0,"Indtægt","Udgift"))</f>
        <v/>
      </c>
      <c r="H474" s="20" t="str">
        <f aca="false">IF(E474="","",IF(F474="Ja",ROUND(E474*Opsætning!$C$3/(1+Opsætning!$C$3),2),0))</f>
        <v/>
      </c>
      <c r="I474" s="20" t="str">
        <f aca="false">IF(E474="","",E474-H474)</f>
        <v/>
      </c>
      <c r="J474" s="21" t="str">
        <f aca="false">IF(A474="","",MONTH(A474))</f>
        <v/>
      </c>
      <c r="K474" s="21" t="str">
        <f aca="false">IF(A474="","",ROUNDUP(MONTH(A474)/3,0))</f>
        <v/>
      </c>
    </row>
    <row r="475" customFormat="false" ht="15" hidden="false" customHeight="false" outlineLevel="0" collapsed="false">
      <c r="A475" s="15"/>
      <c r="B475" s="16"/>
      <c r="C475" s="12"/>
      <c r="D475" s="12"/>
      <c r="E475" s="17"/>
      <c r="F475" s="18"/>
      <c r="G475" s="19" t="str">
        <f aca="false">IF(D475="","",IF(COUNTIF(Opsætning!$A$6:$A$15,D475)&gt;0,"Indtægt","Udgift"))</f>
        <v/>
      </c>
      <c r="H475" s="20" t="str">
        <f aca="false">IF(E475="","",IF(F475="Ja",ROUND(E475*Opsætning!$C$3/(1+Opsætning!$C$3),2),0))</f>
        <v/>
      </c>
      <c r="I475" s="20" t="str">
        <f aca="false">IF(E475="","",E475-H475)</f>
        <v/>
      </c>
      <c r="J475" s="21" t="str">
        <f aca="false">IF(A475="","",MONTH(A475))</f>
        <v/>
      </c>
      <c r="K475" s="21" t="str">
        <f aca="false">IF(A475="","",ROUNDUP(MONTH(A475)/3,0))</f>
        <v/>
      </c>
    </row>
    <row r="476" customFormat="false" ht="15" hidden="false" customHeight="false" outlineLevel="0" collapsed="false">
      <c r="A476" s="15"/>
      <c r="B476" s="16"/>
      <c r="C476" s="12"/>
      <c r="D476" s="12"/>
      <c r="E476" s="17"/>
      <c r="F476" s="18"/>
      <c r="G476" s="19" t="str">
        <f aca="false">IF(D476="","",IF(COUNTIF(Opsætning!$A$6:$A$15,D476)&gt;0,"Indtægt","Udgift"))</f>
        <v/>
      </c>
      <c r="H476" s="20" t="str">
        <f aca="false">IF(E476="","",IF(F476="Ja",ROUND(E476*Opsætning!$C$3/(1+Opsætning!$C$3),2),0))</f>
        <v/>
      </c>
      <c r="I476" s="20" t="str">
        <f aca="false">IF(E476="","",E476-H476)</f>
        <v/>
      </c>
      <c r="J476" s="21" t="str">
        <f aca="false">IF(A476="","",MONTH(A476))</f>
        <v/>
      </c>
      <c r="K476" s="21" t="str">
        <f aca="false">IF(A476="","",ROUNDUP(MONTH(A476)/3,0))</f>
        <v/>
      </c>
    </row>
    <row r="477" customFormat="false" ht="15" hidden="false" customHeight="false" outlineLevel="0" collapsed="false">
      <c r="A477" s="15"/>
      <c r="B477" s="16"/>
      <c r="C477" s="12"/>
      <c r="D477" s="12"/>
      <c r="E477" s="17"/>
      <c r="F477" s="18"/>
      <c r="G477" s="19" t="str">
        <f aca="false">IF(D477="","",IF(COUNTIF(Opsætning!$A$6:$A$15,D477)&gt;0,"Indtægt","Udgift"))</f>
        <v/>
      </c>
      <c r="H477" s="20" t="str">
        <f aca="false">IF(E477="","",IF(F477="Ja",ROUND(E477*Opsætning!$C$3/(1+Opsætning!$C$3),2),0))</f>
        <v/>
      </c>
      <c r="I477" s="20" t="str">
        <f aca="false">IF(E477="","",E477-H477)</f>
        <v/>
      </c>
      <c r="J477" s="21" t="str">
        <f aca="false">IF(A477="","",MONTH(A477))</f>
        <v/>
      </c>
      <c r="K477" s="21" t="str">
        <f aca="false">IF(A477="","",ROUNDUP(MONTH(A477)/3,0))</f>
        <v/>
      </c>
    </row>
    <row r="478" customFormat="false" ht="15" hidden="false" customHeight="false" outlineLevel="0" collapsed="false">
      <c r="A478" s="15"/>
      <c r="B478" s="16"/>
      <c r="C478" s="12"/>
      <c r="D478" s="12"/>
      <c r="E478" s="17"/>
      <c r="F478" s="18"/>
      <c r="G478" s="19" t="str">
        <f aca="false">IF(D478="","",IF(COUNTIF(Opsætning!$A$6:$A$15,D478)&gt;0,"Indtægt","Udgift"))</f>
        <v/>
      </c>
      <c r="H478" s="20" t="str">
        <f aca="false">IF(E478="","",IF(F478="Ja",ROUND(E478*Opsætning!$C$3/(1+Opsætning!$C$3),2),0))</f>
        <v/>
      </c>
      <c r="I478" s="20" t="str">
        <f aca="false">IF(E478="","",E478-H478)</f>
        <v/>
      </c>
      <c r="J478" s="21" t="str">
        <f aca="false">IF(A478="","",MONTH(A478))</f>
        <v/>
      </c>
      <c r="K478" s="21" t="str">
        <f aca="false">IF(A478="","",ROUNDUP(MONTH(A478)/3,0))</f>
        <v/>
      </c>
    </row>
    <row r="479" customFormat="false" ht="15" hidden="false" customHeight="false" outlineLevel="0" collapsed="false">
      <c r="A479" s="15"/>
      <c r="B479" s="16"/>
      <c r="C479" s="12"/>
      <c r="D479" s="12"/>
      <c r="E479" s="17"/>
      <c r="F479" s="18"/>
      <c r="G479" s="19" t="str">
        <f aca="false">IF(D479="","",IF(COUNTIF(Opsætning!$A$6:$A$15,D479)&gt;0,"Indtægt","Udgift"))</f>
        <v/>
      </c>
      <c r="H479" s="20" t="str">
        <f aca="false">IF(E479="","",IF(F479="Ja",ROUND(E479*Opsætning!$C$3/(1+Opsætning!$C$3),2),0))</f>
        <v/>
      </c>
      <c r="I479" s="20" t="str">
        <f aca="false">IF(E479="","",E479-H479)</f>
        <v/>
      </c>
      <c r="J479" s="21" t="str">
        <f aca="false">IF(A479="","",MONTH(A479))</f>
        <v/>
      </c>
      <c r="K479" s="21" t="str">
        <f aca="false">IF(A479="","",ROUNDUP(MONTH(A479)/3,0))</f>
        <v/>
      </c>
    </row>
    <row r="480" customFormat="false" ht="15" hidden="false" customHeight="false" outlineLevel="0" collapsed="false">
      <c r="A480" s="15"/>
      <c r="B480" s="16"/>
      <c r="C480" s="12"/>
      <c r="D480" s="12"/>
      <c r="E480" s="17"/>
      <c r="F480" s="18"/>
      <c r="G480" s="19" t="str">
        <f aca="false">IF(D480="","",IF(COUNTIF(Opsætning!$A$6:$A$15,D480)&gt;0,"Indtægt","Udgift"))</f>
        <v/>
      </c>
      <c r="H480" s="20" t="str">
        <f aca="false">IF(E480="","",IF(F480="Ja",ROUND(E480*Opsætning!$C$3/(1+Opsætning!$C$3),2),0))</f>
        <v/>
      </c>
      <c r="I480" s="20" t="str">
        <f aca="false">IF(E480="","",E480-H480)</f>
        <v/>
      </c>
      <c r="J480" s="21" t="str">
        <f aca="false">IF(A480="","",MONTH(A480))</f>
        <v/>
      </c>
      <c r="K480" s="21" t="str">
        <f aca="false">IF(A480="","",ROUNDUP(MONTH(A480)/3,0))</f>
        <v/>
      </c>
    </row>
    <row r="481" customFormat="false" ht="15" hidden="false" customHeight="false" outlineLevel="0" collapsed="false">
      <c r="A481" s="15"/>
      <c r="B481" s="16"/>
      <c r="C481" s="12"/>
      <c r="D481" s="12"/>
      <c r="E481" s="17"/>
      <c r="F481" s="18"/>
      <c r="G481" s="19" t="str">
        <f aca="false">IF(D481="","",IF(COUNTIF(Opsætning!$A$6:$A$15,D481)&gt;0,"Indtægt","Udgift"))</f>
        <v/>
      </c>
      <c r="H481" s="20" t="str">
        <f aca="false">IF(E481="","",IF(F481="Ja",ROUND(E481*Opsætning!$C$3/(1+Opsætning!$C$3),2),0))</f>
        <v/>
      </c>
      <c r="I481" s="20" t="str">
        <f aca="false">IF(E481="","",E481-H481)</f>
        <v/>
      </c>
      <c r="J481" s="21" t="str">
        <f aca="false">IF(A481="","",MONTH(A481))</f>
        <v/>
      </c>
      <c r="K481" s="21" t="str">
        <f aca="false">IF(A481="","",ROUNDUP(MONTH(A481)/3,0))</f>
        <v/>
      </c>
    </row>
    <row r="482" customFormat="false" ht="15" hidden="false" customHeight="false" outlineLevel="0" collapsed="false">
      <c r="A482" s="15"/>
      <c r="B482" s="16"/>
      <c r="C482" s="12"/>
      <c r="D482" s="12"/>
      <c r="E482" s="17"/>
      <c r="F482" s="18"/>
      <c r="G482" s="19" t="str">
        <f aca="false">IF(D482="","",IF(COUNTIF(Opsætning!$A$6:$A$15,D482)&gt;0,"Indtægt","Udgift"))</f>
        <v/>
      </c>
      <c r="H482" s="20" t="str">
        <f aca="false">IF(E482="","",IF(F482="Ja",ROUND(E482*Opsætning!$C$3/(1+Opsætning!$C$3),2),0))</f>
        <v/>
      </c>
      <c r="I482" s="20" t="str">
        <f aca="false">IF(E482="","",E482-H482)</f>
        <v/>
      </c>
      <c r="J482" s="21" t="str">
        <f aca="false">IF(A482="","",MONTH(A482))</f>
        <v/>
      </c>
      <c r="K482" s="21" t="str">
        <f aca="false">IF(A482="","",ROUNDUP(MONTH(A482)/3,0))</f>
        <v/>
      </c>
    </row>
    <row r="483" customFormat="false" ht="15" hidden="false" customHeight="false" outlineLevel="0" collapsed="false">
      <c r="A483" s="15"/>
      <c r="B483" s="16"/>
      <c r="C483" s="12"/>
      <c r="D483" s="12"/>
      <c r="E483" s="17"/>
      <c r="F483" s="18"/>
      <c r="G483" s="19" t="str">
        <f aca="false">IF(D483="","",IF(COUNTIF(Opsætning!$A$6:$A$15,D483)&gt;0,"Indtægt","Udgift"))</f>
        <v/>
      </c>
      <c r="H483" s="20" t="str">
        <f aca="false">IF(E483="","",IF(F483="Ja",ROUND(E483*Opsætning!$C$3/(1+Opsætning!$C$3),2),0))</f>
        <v/>
      </c>
      <c r="I483" s="20" t="str">
        <f aca="false">IF(E483="","",E483-H483)</f>
        <v/>
      </c>
      <c r="J483" s="21" t="str">
        <f aca="false">IF(A483="","",MONTH(A483))</f>
        <v/>
      </c>
      <c r="K483" s="21" t="str">
        <f aca="false">IF(A483="","",ROUNDUP(MONTH(A483)/3,0))</f>
        <v/>
      </c>
    </row>
    <row r="484" customFormat="false" ht="15" hidden="false" customHeight="false" outlineLevel="0" collapsed="false">
      <c r="A484" s="15"/>
      <c r="B484" s="16"/>
      <c r="C484" s="12"/>
      <c r="D484" s="12"/>
      <c r="E484" s="17"/>
      <c r="F484" s="18"/>
      <c r="G484" s="19" t="str">
        <f aca="false">IF(D484="","",IF(COUNTIF(Opsætning!$A$6:$A$15,D484)&gt;0,"Indtægt","Udgift"))</f>
        <v/>
      </c>
      <c r="H484" s="20" t="str">
        <f aca="false">IF(E484="","",IF(F484="Ja",ROUND(E484*Opsætning!$C$3/(1+Opsætning!$C$3),2),0))</f>
        <v/>
      </c>
      <c r="I484" s="20" t="str">
        <f aca="false">IF(E484="","",E484-H484)</f>
        <v/>
      </c>
      <c r="J484" s="21" t="str">
        <f aca="false">IF(A484="","",MONTH(A484))</f>
        <v/>
      </c>
      <c r="K484" s="21" t="str">
        <f aca="false">IF(A484="","",ROUNDUP(MONTH(A484)/3,0))</f>
        <v/>
      </c>
    </row>
    <row r="485" customFormat="false" ht="15" hidden="false" customHeight="false" outlineLevel="0" collapsed="false">
      <c r="A485" s="15"/>
      <c r="B485" s="16"/>
      <c r="C485" s="12"/>
      <c r="D485" s="12"/>
      <c r="E485" s="17"/>
      <c r="F485" s="18"/>
      <c r="G485" s="19" t="str">
        <f aca="false">IF(D485="","",IF(COUNTIF(Opsætning!$A$6:$A$15,D485)&gt;0,"Indtægt","Udgift"))</f>
        <v/>
      </c>
      <c r="H485" s="20" t="str">
        <f aca="false">IF(E485="","",IF(F485="Ja",ROUND(E485*Opsætning!$C$3/(1+Opsætning!$C$3),2),0))</f>
        <v/>
      </c>
      <c r="I485" s="20" t="str">
        <f aca="false">IF(E485="","",E485-H485)</f>
        <v/>
      </c>
      <c r="J485" s="21" t="str">
        <f aca="false">IF(A485="","",MONTH(A485))</f>
        <v/>
      </c>
      <c r="K485" s="21" t="str">
        <f aca="false">IF(A485="","",ROUNDUP(MONTH(A485)/3,0))</f>
        <v/>
      </c>
    </row>
    <row r="486" customFormat="false" ht="15" hidden="false" customHeight="false" outlineLevel="0" collapsed="false">
      <c r="A486" s="15"/>
      <c r="B486" s="16"/>
      <c r="C486" s="12"/>
      <c r="D486" s="12"/>
      <c r="E486" s="17"/>
      <c r="F486" s="18"/>
      <c r="G486" s="19" t="str">
        <f aca="false">IF(D486="","",IF(COUNTIF(Opsætning!$A$6:$A$15,D486)&gt;0,"Indtægt","Udgift"))</f>
        <v/>
      </c>
      <c r="H486" s="20" t="str">
        <f aca="false">IF(E486="","",IF(F486="Ja",ROUND(E486*Opsætning!$C$3/(1+Opsætning!$C$3),2),0))</f>
        <v/>
      </c>
      <c r="I486" s="20" t="str">
        <f aca="false">IF(E486="","",E486-H486)</f>
        <v/>
      </c>
      <c r="J486" s="21" t="str">
        <f aca="false">IF(A486="","",MONTH(A486))</f>
        <v/>
      </c>
      <c r="K486" s="21" t="str">
        <f aca="false">IF(A486="","",ROUNDUP(MONTH(A486)/3,0))</f>
        <v/>
      </c>
    </row>
    <row r="487" customFormat="false" ht="15" hidden="false" customHeight="false" outlineLevel="0" collapsed="false">
      <c r="A487" s="15"/>
      <c r="B487" s="16"/>
      <c r="C487" s="12"/>
      <c r="D487" s="12"/>
      <c r="E487" s="17"/>
      <c r="F487" s="18"/>
      <c r="G487" s="19" t="str">
        <f aca="false">IF(D487="","",IF(COUNTIF(Opsætning!$A$6:$A$15,D487)&gt;0,"Indtægt","Udgift"))</f>
        <v/>
      </c>
      <c r="H487" s="20" t="str">
        <f aca="false">IF(E487="","",IF(F487="Ja",ROUND(E487*Opsætning!$C$3/(1+Opsætning!$C$3),2),0))</f>
        <v/>
      </c>
      <c r="I487" s="20" t="str">
        <f aca="false">IF(E487="","",E487-H487)</f>
        <v/>
      </c>
      <c r="J487" s="21" t="str">
        <f aca="false">IF(A487="","",MONTH(A487))</f>
        <v/>
      </c>
      <c r="K487" s="21" t="str">
        <f aca="false">IF(A487="","",ROUNDUP(MONTH(A487)/3,0))</f>
        <v/>
      </c>
    </row>
    <row r="488" customFormat="false" ht="15" hidden="false" customHeight="false" outlineLevel="0" collapsed="false">
      <c r="A488" s="15"/>
      <c r="B488" s="16"/>
      <c r="C488" s="12"/>
      <c r="D488" s="12"/>
      <c r="E488" s="17"/>
      <c r="F488" s="18"/>
      <c r="G488" s="19" t="str">
        <f aca="false">IF(D488="","",IF(COUNTIF(Opsætning!$A$6:$A$15,D488)&gt;0,"Indtægt","Udgift"))</f>
        <v/>
      </c>
      <c r="H488" s="20" t="str">
        <f aca="false">IF(E488="","",IF(F488="Ja",ROUND(E488*Opsætning!$C$3/(1+Opsætning!$C$3),2),0))</f>
        <v/>
      </c>
      <c r="I488" s="20" t="str">
        <f aca="false">IF(E488="","",E488-H488)</f>
        <v/>
      </c>
      <c r="J488" s="21" t="str">
        <f aca="false">IF(A488="","",MONTH(A488))</f>
        <v/>
      </c>
      <c r="K488" s="21" t="str">
        <f aca="false">IF(A488="","",ROUNDUP(MONTH(A488)/3,0))</f>
        <v/>
      </c>
    </row>
    <row r="489" customFormat="false" ht="15" hidden="false" customHeight="false" outlineLevel="0" collapsed="false">
      <c r="A489" s="15"/>
      <c r="B489" s="16"/>
      <c r="C489" s="12"/>
      <c r="D489" s="12"/>
      <c r="E489" s="17"/>
      <c r="F489" s="18"/>
      <c r="G489" s="19" t="str">
        <f aca="false">IF(D489="","",IF(COUNTIF(Opsætning!$A$6:$A$15,D489)&gt;0,"Indtægt","Udgift"))</f>
        <v/>
      </c>
      <c r="H489" s="20" t="str">
        <f aca="false">IF(E489="","",IF(F489="Ja",ROUND(E489*Opsætning!$C$3/(1+Opsætning!$C$3),2),0))</f>
        <v/>
      </c>
      <c r="I489" s="20" t="str">
        <f aca="false">IF(E489="","",E489-H489)</f>
        <v/>
      </c>
      <c r="J489" s="21" t="str">
        <f aca="false">IF(A489="","",MONTH(A489))</f>
        <v/>
      </c>
      <c r="K489" s="21" t="str">
        <f aca="false">IF(A489="","",ROUNDUP(MONTH(A489)/3,0))</f>
        <v/>
      </c>
    </row>
    <row r="490" customFormat="false" ht="15" hidden="false" customHeight="false" outlineLevel="0" collapsed="false">
      <c r="A490" s="15"/>
      <c r="B490" s="16"/>
      <c r="C490" s="12"/>
      <c r="D490" s="12"/>
      <c r="E490" s="17"/>
      <c r="F490" s="18"/>
      <c r="G490" s="19" t="str">
        <f aca="false">IF(D490="","",IF(COUNTIF(Opsætning!$A$6:$A$15,D490)&gt;0,"Indtægt","Udgift"))</f>
        <v/>
      </c>
      <c r="H490" s="20" t="str">
        <f aca="false">IF(E490="","",IF(F490="Ja",ROUND(E490*Opsætning!$C$3/(1+Opsætning!$C$3),2),0))</f>
        <v/>
      </c>
      <c r="I490" s="20" t="str">
        <f aca="false">IF(E490="","",E490-H490)</f>
        <v/>
      </c>
      <c r="J490" s="21" t="str">
        <f aca="false">IF(A490="","",MONTH(A490))</f>
        <v/>
      </c>
      <c r="K490" s="21" t="str">
        <f aca="false">IF(A490="","",ROUNDUP(MONTH(A490)/3,0))</f>
        <v/>
      </c>
    </row>
    <row r="491" customFormat="false" ht="15" hidden="false" customHeight="false" outlineLevel="0" collapsed="false">
      <c r="A491" s="15"/>
      <c r="B491" s="16"/>
      <c r="C491" s="12"/>
      <c r="D491" s="12"/>
      <c r="E491" s="17"/>
      <c r="F491" s="18"/>
      <c r="G491" s="19" t="str">
        <f aca="false">IF(D491="","",IF(COUNTIF(Opsætning!$A$6:$A$15,D491)&gt;0,"Indtægt","Udgift"))</f>
        <v/>
      </c>
      <c r="H491" s="20" t="str">
        <f aca="false">IF(E491="","",IF(F491="Ja",ROUND(E491*Opsætning!$C$3/(1+Opsætning!$C$3),2),0))</f>
        <v/>
      </c>
      <c r="I491" s="20" t="str">
        <f aca="false">IF(E491="","",E491-H491)</f>
        <v/>
      </c>
      <c r="J491" s="21" t="str">
        <f aca="false">IF(A491="","",MONTH(A491))</f>
        <v/>
      </c>
      <c r="K491" s="21" t="str">
        <f aca="false">IF(A491="","",ROUNDUP(MONTH(A491)/3,0))</f>
        <v/>
      </c>
    </row>
    <row r="492" customFormat="false" ht="15" hidden="false" customHeight="false" outlineLevel="0" collapsed="false">
      <c r="A492" s="15"/>
      <c r="B492" s="16"/>
      <c r="C492" s="12"/>
      <c r="D492" s="12"/>
      <c r="E492" s="17"/>
      <c r="F492" s="18"/>
      <c r="G492" s="19" t="str">
        <f aca="false">IF(D492="","",IF(COUNTIF(Opsætning!$A$6:$A$15,D492)&gt;0,"Indtægt","Udgift"))</f>
        <v/>
      </c>
      <c r="H492" s="20" t="str">
        <f aca="false">IF(E492="","",IF(F492="Ja",ROUND(E492*Opsætning!$C$3/(1+Opsætning!$C$3),2),0))</f>
        <v/>
      </c>
      <c r="I492" s="20" t="str">
        <f aca="false">IF(E492="","",E492-H492)</f>
        <v/>
      </c>
      <c r="J492" s="21" t="str">
        <f aca="false">IF(A492="","",MONTH(A492))</f>
        <v/>
      </c>
      <c r="K492" s="21" t="str">
        <f aca="false">IF(A492="","",ROUNDUP(MONTH(A492)/3,0))</f>
        <v/>
      </c>
    </row>
    <row r="493" customFormat="false" ht="15" hidden="false" customHeight="false" outlineLevel="0" collapsed="false">
      <c r="A493" s="15"/>
      <c r="B493" s="16"/>
      <c r="C493" s="12"/>
      <c r="D493" s="12"/>
      <c r="E493" s="17"/>
      <c r="F493" s="18"/>
      <c r="G493" s="19" t="str">
        <f aca="false">IF(D493="","",IF(COUNTIF(Opsætning!$A$6:$A$15,D493)&gt;0,"Indtægt","Udgift"))</f>
        <v/>
      </c>
      <c r="H493" s="20" t="str">
        <f aca="false">IF(E493="","",IF(F493="Ja",ROUND(E493*Opsætning!$C$3/(1+Opsætning!$C$3),2),0))</f>
        <v/>
      </c>
      <c r="I493" s="20" t="str">
        <f aca="false">IF(E493="","",E493-H493)</f>
        <v/>
      </c>
      <c r="J493" s="21" t="str">
        <f aca="false">IF(A493="","",MONTH(A493))</f>
        <v/>
      </c>
      <c r="K493" s="21" t="str">
        <f aca="false">IF(A493="","",ROUNDUP(MONTH(A493)/3,0))</f>
        <v/>
      </c>
    </row>
    <row r="494" customFormat="false" ht="15" hidden="false" customHeight="false" outlineLevel="0" collapsed="false">
      <c r="A494" s="15"/>
      <c r="B494" s="16"/>
      <c r="C494" s="12"/>
      <c r="D494" s="12"/>
      <c r="E494" s="17"/>
      <c r="F494" s="18"/>
      <c r="G494" s="19" t="str">
        <f aca="false">IF(D494="","",IF(COUNTIF(Opsætning!$A$6:$A$15,D494)&gt;0,"Indtægt","Udgift"))</f>
        <v/>
      </c>
      <c r="H494" s="20" t="str">
        <f aca="false">IF(E494="","",IF(F494="Ja",ROUND(E494*Opsætning!$C$3/(1+Opsætning!$C$3),2),0))</f>
        <v/>
      </c>
      <c r="I494" s="20" t="str">
        <f aca="false">IF(E494="","",E494-H494)</f>
        <v/>
      </c>
      <c r="J494" s="21" t="str">
        <f aca="false">IF(A494="","",MONTH(A494))</f>
        <v/>
      </c>
      <c r="K494" s="21" t="str">
        <f aca="false">IF(A494="","",ROUNDUP(MONTH(A494)/3,0))</f>
        <v/>
      </c>
    </row>
    <row r="495" customFormat="false" ht="15" hidden="false" customHeight="false" outlineLevel="0" collapsed="false">
      <c r="A495" s="15"/>
      <c r="B495" s="16"/>
      <c r="C495" s="12"/>
      <c r="D495" s="12"/>
      <c r="E495" s="17"/>
      <c r="F495" s="18"/>
      <c r="G495" s="19" t="str">
        <f aca="false">IF(D495="","",IF(COUNTIF(Opsætning!$A$6:$A$15,D495)&gt;0,"Indtægt","Udgift"))</f>
        <v/>
      </c>
      <c r="H495" s="20" t="str">
        <f aca="false">IF(E495="","",IF(F495="Ja",ROUND(E495*Opsætning!$C$3/(1+Opsætning!$C$3),2),0))</f>
        <v/>
      </c>
      <c r="I495" s="20" t="str">
        <f aca="false">IF(E495="","",E495-H495)</f>
        <v/>
      </c>
      <c r="J495" s="21" t="str">
        <f aca="false">IF(A495="","",MONTH(A495))</f>
        <v/>
      </c>
      <c r="K495" s="21" t="str">
        <f aca="false">IF(A495="","",ROUNDUP(MONTH(A495)/3,0))</f>
        <v/>
      </c>
    </row>
    <row r="496" customFormat="false" ht="15" hidden="false" customHeight="false" outlineLevel="0" collapsed="false">
      <c r="A496" s="15"/>
      <c r="B496" s="16"/>
      <c r="C496" s="12"/>
      <c r="D496" s="12"/>
      <c r="E496" s="17"/>
      <c r="F496" s="18"/>
      <c r="G496" s="19" t="str">
        <f aca="false">IF(D496="","",IF(COUNTIF(Opsætning!$A$6:$A$15,D496)&gt;0,"Indtægt","Udgift"))</f>
        <v/>
      </c>
      <c r="H496" s="20" t="str">
        <f aca="false">IF(E496="","",IF(F496="Ja",ROUND(E496*Opsætning!$C$3/(1+Opsætning!$C$3),2),0))</f>
        <v/>
      </c>
      <c r="I496" s="20" t="str">
        <f aca="false">IF(E496="","",E496-H496)</f>
        <v/>
      </c>
      <c r="J496" s="21" t="str">
        <f aca="false">IF(A496="","",MONTH(A496))</f>
        <v/>
      </c>
      <c r="K496" s="21" t="str">
        <f aca="false">IF(A496="","",ROUNDUP(MONTH(A496)/3,0))</f>
        <v/>
      </c>
    </row>
    <row r="497" customFormat="false" ht="15" hidden="false" customHeight="false" outlineLevel="0" collapsed="false">
      <c r="A497" s="15"/>
      <c r="B497" s="16"/>
      <c r="C497" s="12"/>
      <c r="D497" s="12"/>
      <c r="E497" s="17"/>
      <c r="F497" s="18"/>
      <c r="G497" s="19" t="str">
        <f aca="false">IF(D497="","",IF(COUNTIF(Opsætning!$A$6:$A$15,D497)&gt;0,"Indtægt","Udgift"))</f>
        <v/>
      </c>
      <c r="H497" s="20" t="str">
        <f aca="false">IF(E497="","",IF(F497="Ja",ROUND(E497*Opsætning!$C$3/(1+Opsætning!$C$3),2),0))</f>
        <v/>
      </c>
      <c r="I497" s="20" t="str">
        <f aca="false">IF(E497="","",E497-H497)</f>
        <v/>
      </c>
      <c r="J497" s="21" t="str">
        <f aca="false">IF(A497="","",MONTH(A497))</f>
        <v/>
      </c>
      <c r="K497" s="21" t="str">
        <f aca="false">IF(A497="","",ROUNDUP(MONTH(A497)/3,0))</f>
        <v/>
      </c>
    </row>
    <row r="498" customFormat="false" ht="15" hidden="false" customHeight="false" outlineLevel="0" collapsed="false">
      <c r="A498" s="15"/>
      <c r="B498" s="16"/>
      <c r="C498" s="12"/>
      <c r="D498" s="12"/>
      <c r="E498" s="17"/>
      <c r="F498" s="18"/>
      <c r="G498" s="19" t="str">
        <f aca="false">IF(D498="","",IF(COUNTIF(Opsætning!$A$6:$A$15,D498)&gt;0,"Indtægt","Udgift"))</f>
        <v/>
      </c>
      <c r="H498" s="20" t="str">
        <f aca="false">IF(E498="","",IF(F498="Ja",ROUND(E498*Opsætning!$C$3/(1+Opsætning!$C$3),2),0))</f>
        <v/>
      </c>
      <c r="I498" s="20" t="str">
        <f aca="false">IF(E498="","",E498-H498)</f>
        <v/>
      </c>
      <c r="J498" s="21" t="str">
        <f aca="false">IF(A498="","",MONTH(A498))</f>
        <v/>
      </c>
      <c r="K498" s="21" t="str">
        <f aca="false">IF(A498="","",ROUNDUP(MONTH(A498)/3,0))</f>
        <v/>
      </c>
    </row>
    <row r="499" customFormat="false" ht="15" hidden="false" customHeight="false" outlineLevel="0" collapsed="false">
      <c r="A499" s="15"/>
      <c r="B499" s="16"/>
      <c r="C499" s="12"/>
      <c r="D499" s="12"/>
      <c r="E499" s="17"/>
      <c r="F499" s="18"/>
      <c r="G499" s="19" t="str">
        <f aca="false">IF(D499="","",IF(COUNTIF(Opsætning!$A$6:$A$15,D499)&gt;0,"Indtægt","Udgift"))</f>
        <v/>
      </c>
      <c r="H499" s="20" t="str">
        <f aca="false">IF(E499="","",IF(F499="Ja",ROUND(E499*Opsætning!$C$3/(1+Opsætning!$C$3),2),0))</f>
        <v/>
      </c>
      <c r="I499" s="20" t="str">
        <f aca="false">IF(E499="","",E499-H499)</f>
        <v/>
      </c>
      <c r="J499" s="21" t="str">
        <f aca="false">IF(A499="","",MONTH(A499))</f>
        <v/>
      </c>
      <c r="K499" s="21" t="str">
        <f aca="false">IF(A499="","",ROUNDUP(MONTH(A499)/3,0))</f>
        <v/>
      </c>
    </row>
    <row r="500" customFormat="false" ht="15" hidden="false" customHeight="false" outlineLevel="0" collapsed="false">
      <c r="A500" s="15"/>
      <c r="B500" s="16"/>
      <c r="C500" s="12"/>
      <c r="D500" s="12"/>
      <c r="E500" s="17"/>
      <c r="F500" s="18"/>
      <c r="G500" s="19" t="str">
        <f aca="false">IF(D500="","",IF(COUNTIF(Opsætning!$A$6:$A$15,D500)&gt;0,"Indtægt","Udgift"))</f>
        <v/>
      </c>
      <c r="H500" s="20" t="str">
        <f aca="false">IF(E500="","",IF(F500="Ja",ROUND(E500*Opsætning!$C$3/(1+Opsætning!$C$3),2),0))</f>
        <v/>
      </c>
      <c r="I500" s="20" t="str">
        <f aca="false">IF(E500="","",E500-H500)</f>
        <v/>
      </c>
      <c r="J500" s="21" t="str">
        <f aca="false">IF(A500="","",MONTH(A500))</f>
        <v/>
      </c>
      <c r="K500" s="21" t="str">
        <f aca="false">IF(A500="","",ROUNDUP(MONTH(A500)/3,0))</f>
        <v/>
      </c>
    </row>
    <row r="501" customFormat="false" ht="15" hidden="false" customHeight="false" outlineLevel="0" collapsed="false">
      <c r="A501" s="15"/>
      <c r="B501" s="16"/>
      <c r="C501" s="12"/>
      <c r="D501" s="12"/>
      <c r="E501" s="17"/>
      <c r="F501" s="18"/>
      <c r="G501" s="19" t="str">
        <f aca="false">IF(D501="","",IF(COUNTIF(Opsætning!$A$6:$A$15,D501)&gt;0,"Indtægt","Udgift"))</f>
        <v/>
      </c>
      <c r="H501" s="20" t="str">
        <f aca="false">IF(E501="","",IF(F501="Ja",ROUND(E501*Opsætning!$C$3/(1+Opsætning!$C$3),2),0))</f>
        <v/>
      </c>
      <c r="I501" s="20" t="str">
        <f aca="false">IF(E501="","",E501-H501)</f>
        <v/>
      </c>
      <c r="J501" s="21" t="str">
        <f aca="false">IF(A501="","",MONTH(A501))</f>
        <v/>
      </c>
      <c r="K501" s="21" t="str">
        <f aca="false">IF(A501="","",ROUNDUP(MONTH(A501)/3,0))</f>
        <v/>
      </c>
    </row>
    <row r="502" customFormat="false" ht="15" hidden="false" customHeight="false" outlineLevel="0" collapsed="false">
      <c r="A502" s="15"/>
      <c r="B502" s="16"/>
      <c r="C502" s="12"/>
      <c r="D502" s="12"/>
      <c r="E502" s="17"/>
      <c r="F502" s="18"/>
      <c r="G502" s="19" t="str">
        <f aca="false">IF(D502="","",IF(COUNTIF(Opsætning!$A$6:$A$15,D502)&gt;0,"Indtægt","Udgift"))</f>
        <v/>
      </c>
      <c r="H502" s="20" t="str">
        <f aca="false">IF(E502="","",IF(F502="Ja",ROUND(E502*Opsætning!$C$3/(1+Opsætning!$C$3),2),0))</f>
        <v/>
      </c>
      <c r="I502" s="20" t="str">
        <f aca="false">IF(E502="","",E502-H502)</f>
        <v/>
      </c>
      <c r="J502" s="21" t="str">
        <f aca="false">IF(A502="","",MONTH(A502))</f>
        <v/>
      </c>
      <c r="K502" s="21" t="str">
        <f aca="false">IF(A502="","",ROUNDUP(MONTH(A502)/3,0))</f>
        <v/>
      </c>
    </row>
    <row r="503" customFormat="false" ht="15" hidden="false" customHeight="false" outlineLevel="0" collapsed="false">
      <c r="A503" s="15"/>
      <c r="B503" s="16"/>
      <c r="C503" s="12"/>
      <c r="D503" s="12"/>
      <c r="E503" s="17"/>
      <c r="F503" s="18"/>
      <c r="G503" s="19" t="str">
        <f aca="false">IF(D503="","",IF(COUNTIF(Opsætning!$A$6:$A$15,D503)&gt;0,"Indtægt","Udgift"))</f>
        <v/>
      </c>
      <c r="H503" s="20" t="str">
        <f aca="false">IF(E503="","",IF(F503="Ja",ROUND(E503*Opsætning!$C$3/(1+Opsætning!$C$3),2),0))</f>
        <v/>
      </c>
      <c r="I503" s="20" t="str">
        <f aca="false">IF(E503="","",E503-H503)</f>
        <v/>
      </c>
      <c r="J503" s="21" t="str">
        <f aca="false">IF(A503="","",MONTH(A503))</f>
        <v/>
      </c>
      <c r="K503" s="21" t="str">
        <f aca="false">IF(A503="","",ROUNDUP(MONTH(A503)/3,0))</f>
        <v/>
      </c>
    </row>
    <row r="504" customFormat="false" ht="15" hidden="false" customHeight="false" outlineLevel="0" collapsed="false">
      <c r="A504" s="15"/>
      <c r="B504" s="16"/>
      <c r="C504" s="12"/>
      <c r="D504" s="12"/>
      <c r="E504" s="17"/>
      <c r="F504" s="18"/>
      <c r="G504" s="19" t="str">
        <f aca="false">IF(D504="","",IF(COUNTIF(Opsætning!$A$6:$A$15,D504)&gt;0,"Indtægt","Udgift"))</f>
        <v/>
      </c>
      <c r="H504" s="20" t="str">
        <f aca="false">IF(E504="","",IF(F504="Ja",ROUND(E504*Opsætning!$C$3/(1+Opsætning!$C$3),2),0))</f>
        <v/>
      </c>
      <c r="I504" s="20" t="str">
        <f aca="false">IF(E504="","",E504-H504)</f>
        <v/>
      </c>
      <c r="J504" s="21" t="str">
        <f aca="false">IF(A504="","",MONTH(A504))</f>
        <v/>
      </c>
      <c r="K504" s="21" t="str">
        <f aca="false">IF(A504="","",ROUNDUP(MONTH(A504)/3,0))</f>
        <v/>
      </c>
    </row>
    <row r="505" customFormat="false" ht="15" hidden="false" customHeight="false" outlineLevel="0" collapsed="false">
      <c r="A505" s="15"/>
      <c r="B505" s="16"/>
      <c r="C505" s="12"/>
      <c r="D505" s="12"/>
      <c r="E505" s="17"/>
      <c r="F505" s="18"/>
      <c r="G505" s="19" t="str">
        <f aca="false">IF(D505="","",IF(COUNTIF(Opsætning!$A$6:$A$15,D505)&gt;0,"Indtægt","Udgift"))</f>
        <v/>
      </c>
      <c r="H505" s="20" t="str">
        <f aca="false">IF(E505="","",IF(F505="Ja",ROUND(E505*Opsætning!$C$3/(1+Opsætning!$C$3),2),0))</f>
        <v/>
      </c>
      <c r="I505" s="20" t="str">
        <f aca="false">IF(E505="","",E505-H505)</f>
        <v/>
      </c>
      <c r="J505" s="21" t="str">
        <f aca="false">IF(A505="","",MONTH(A505))</f>
        <v/>
      </c>
      <c r="K505" s="21" t="str">
        <f aca="false">IF(A505="","",ROUNDUP(MONTH(A505)/3,0))</f>
        <v/>
      </c>
    </row>
    <row r="506" customFormat="false" ht="15" hidden="false" customHeight="false" outlineLevel="0" collapsed="false">
      <c r="A506" s="15"/>
      <c r="B506" s="16"/>
      <c r="C506" s="12"/>
      <c r="D506" s="12"/>
      <c r="E506" s="17"/>
      <c r="F506" s="18"/>
      <c r="G506" s="19" t="str">
        <f aca="false">IF(D506="","",IF(COUNTIF(Opsætning!$A$6:$A$15,D506)&gt;0,"Indtægt","Udgift"))</f>
        <v/>
      </c>
      <c r="H506" s="20" t="str">
        <f aca="false">IF(E506="","",IF(F506="Ja",ROUND(E506*Opsætning!$C$3/(1+Opsætning!$C$3),2),0))</f>
        <v/>
      </c>
      <c r="I506" s="20" t="str">
        <f aca="false">IF(E506="","",E506-H506)</f>
        <v/>
      </c>
      <c r="J506" s="21" t="str">
        <f aca="false">IF(A506="","",MONTH(A506))</f>
        <v/>
      </c>
      <c r="K506" s="21" t="str">
        <f aca="false">IF(A506="","",ROUNDUP(MONTH(A506)/3,0))</f>
        <v/>
      </c>
    </row>
    <row r="507" customFormat="false" ht="15" hidden="false" customHeight="false" outlineLevel="0" collapsed="false">
      <c r="A507" s="15"/>
      <c r="B507" s="16"/>
      <c r="C507" s="12"/>
      <c r="D507" s="12"/>
      <c r="E507" s="17"/>
      <c r="F507" s="18"/>
      <c r="G507" s="19" t="str">
        <f aca="false">IF(D507="","",IF(COUNTIF(Opsætning!$A$6:$A$15,D507)&gt;0,"Indtægt","Udgift"))</f>
        <v/>
      </c>
      <c r="H507" s="20" t="str">
        <f aca="false">IF(E507="","",IF(F507="Ja",ROUND(E507*Opsætning!$C$3/(1+Opsætning!$C$3),2),0))</f>
        <v/>
      </c>
      <c r="I507" s="20" t="str">
        <f aca="false">IF(E507="","",E507-H507)</f>
        <v/>
      </c>
      <c r="J507" s="21" t="str">
        <f aca="false">IF(A507="","",MONTH(A507))</f>
        <v/>
      </c>
      <c r="K507" s="21" t="str">
        <f aca="false">IF(A507="","",ROUNDUP(MONTH(A507)/3,0))</f>
        <v/>
      </c>
    </row>
    <row r="508" customFormat="false" ht="15" hidden="false" customHeight="false" outlineLevel="0" collapsed="false">
      <c r="A508" s="15"/>
      <c r="B508" s="16"/>
      <c r="C508" s="12"/>
      <c r="D508" s="12"/>
      <c r="E508" s="17"/>
      <c r="F508" s="18"/>
      <c r="G508" s="19" t="str">
        <f aca="false">IF(D508="","",IF(COUNTIF(Opsætning!$A$6:$A$15,D508)&gt;0,"Indtægt","Udgift"))</f>
        <v/>
      </c>
      <c r="H508" s="20" t="str">
        <f aca="false">IF(E508="","",IF(F508="Ja",ROUND(E508*Opsætning!$C$3/(1+Opsætning!$C$3),2),0))</f>
        <v/>
      </c>
      <c r="I508" s="20" t="str">
        <f aca="false">IF(E508="","",E508-H508)</f>
        <v/>
      </c>
      <c r="J508" s="21" t="str">
        <f aca="false">IF(A508="","",MONTH(A508))</f>
        <v/>
      </c>
      <c r="K508" s="21" t="str">
        <f aca="false">IF(A508="","",ROUNDUP(MONTH(A508)/3,0))</f>
        <v/>
      </c>
    </row>
    <row r="509" customFormat="false" ht="15" hidden="false" customHeight="false" outlineLevel="0" collapsed="false">
      <c r="A509" s="15"/>
      <c r="B509" s="16"/>
      <c r="C509" s="12"/>
      <c r="D509" s="12"/>
      <c r="E509" s="17"/>
      <c r="F509" s="18"/>
      <c r="G509" s="19" t="str">
        <f aca="false">IF(D509="","",IF(COUNTIF(Opsætning!$A$6:$A$15,D509)&gt;0,"Indtægt","Udgift"))</f>
        <v/>
      </c>
      <c r="H509" s="20" t="str">
        <f aca="false">IF(E509="","",IF(F509="Ja",ROUND(E509*Opsætning!$C$3/(1+Opsætning!$C$3),2),0))</f>
        <v/>
      </c>
      <c r="I509" s="20" t="str">
        <f aca="false">IF(E509="","",E509-H509)</f>
        <v/>
      </c>
      <c r="J509" s="21" t="str">
        <f aca="false">IF(A509="","",MONTH(A509))</f>
        <v/>
      </c>
      <c r="K509" s="21" t="str">
        <f aca="false">IF(A509="","",ROUNDUP(MONTH(A509)/3,0))</f>
        <v/>
      </c>
    </row>
    <row r="510" customFormat="false" ht="15" hidden="false" customHeight="false" outlineLevel="0" collapsed="false">
      <c r="A510" s="15"/>
      <c r="B510" s="16"/>
      <c r="C510" s="12"/>
      <c r="D510" s="12"/>
      <c r="E510" s="17"/>
      <c r="F510" s="18"/>
      <c r="G510" s="19" t="str">
        <f aca="false">IF(D510="","",IF(COUNTIF(Opsætning!$A$6:$A$15,D510)&gt;0,"Indtægt","Udgift"))</f>
        <v/>
      </c>
      <c r="H510" s="20" t="str">
        <f aca="false">IF(E510="","",IF(F510="Ja",ROUND(E510*Opsætning!$C$3/(1+Opsætning!$C$3),2),0))</f>
        <v/>
      </c>
      <c r="I510" s="20" t="str">
        <f aca="false">IF(E510="","",E510-H510)</f>
        <v/>
      </c>
      <c r="J510" s="21" t="str">
        <f aca="false">IF(A510="","",MONTH(A510))</f>
        <v/>
      </c>
      <c r="K510" s="21" t="str">
        <f aca="false">IF(A510="","",ROUNDUP(MONTH(A510)/3,0))</f>
        <v/>
      </c>
    </row>
    <row r="511" customFormat="false" ht="15" hidden="false" customHeight="false" outlineLevel="0" collapsed="false">
      <c r="A511" s="15"/>
      <c r="B511" s="16"/>
      <c r="C511" s="12"/>
      <c r="D511" s="12"/>
      <c r="E511" s="17"/>
      <c r="F511" s="18"/>
      <c r="G511" s="19" t="str">
        <f aca="false">IF(D511="","",IF(COUNTIF(Opsætning!$A$6:$A$15,D511)&gt;0,"Indtægt","Udgift"))</f>
        <v/>
      </c>
      <c r="H511" s="20" t="str">
        <f aca="false">IF(E511="","",IF(F511="Ja",ROUND(E511*Opsætning!$C$3/(1+Opsætning!$C$3),2),0))</f>
        <v/>
      </c>
      <c r="I511" s="20" t="str">
        <f aca="false">IF(E511="","",E511-H511)</f>
        <v/>
      </c>
      <c r="J511" s="21" t="str">
        <f aca="false">IF(A511="","",MONTH(A511))</f>
        <v/>
      </c>
      <c r="K511" s="21" t="str">
        <f aca="false">IF(A511="","",ROUNDUP(MONTH(A511)/3,0))</f>
        <v/>
      </c>
    </row>
    <row r="512" customFormat="false" ht="15" hidden="false" customHeight="false" outlineLevel="0" collapsed="false">
      <c r="A512" s="15"/>
      <c r="B512" s="16"/>
      <c r="C512" s="12"/>
      <c r="D512" s="12"/>
      <c r="E512" s="17"/>
      <c r="F512" s="18"/>
      <c r="G512" s="19" t="str">
        <f aca="false">IF(D512="","",IF(COUNTIF(Opsætning!$A$6:$A$15,D512)&gt;0,"Indtægt","Udgift"))</f>
        <v/>
      </c>
      <c r="H512" s="20" t="str">
        <f aca="false">IF(E512="","",IF(F512="Ja",ROUND(E512*Opsætning!$C$3/(1+Opsætning!$C$3),2),0))</f>
        <v/>
      </c>
      <c r="I512" s="20" t="str">
        <f aca="false">IF(E512="","",E512-H512)</f>
        <v/>
      </c>
      <c r="J512" s="21" t="str">
        <f aca="false">IF(A512="","",MONTH(A512))</f>
        <v/>
      </c>
      <c r="K512" s="21" t="str">
        <f aca="false">IF(A512="","",ROUNDUP(MONTH(A512)/3,0))</f>
        <v/>
      </c>
    </row>
    <row r="513" customFormat="false" ht="15" hidden="false" customHeight="false" outlineLevel="0" collapsed="false">
      <c r="A513" s="15"/>
      <c r="B513" s="16"/>
      <c r="C513" s="12"/>
      <c r="D513" s="12"/>
      <c r="E513" s="17"/>
      <c r="F513" s="18"/>
      <c r="G513" s="19" t="str">
        <f aca="false">IF(D513="","",IF(COUNTIF(Opsætning!$A$6:$A$15,D513)&gt;0,"Indtægt","Udgift"))</f>
        <v/>
      </c>
      <c r="H513" s="20" t="str">
        <f aca="false">IF(E513="","",IF(F513="Ja",ROUND(E513*Opsætning!$C$3/(1+Opsætning!$C$3),2),0))</f>
        <v/>
      </c>
      <c r="I513" s="20" t="str">
        <f aca="false">IF(E513="","",E513-H513)</f>
        <v/>
      </c>
      <c r="J513" s="21" t="str">
        <f aca="false">IF(A513="","",MONTH(A513))</f>
        <v/>
      </c>
      <c r="K513" s="21" t="str">
        <f aca="false">IF(A513="","",ROUNDUP(MONTH(A513)/3,0))</f>
        <v/>
      </c>
    </row>
    <row r="514" customFormat="false" ht="15" hidden="false" customHeight="false" outlineLevel="0" collapsed="false">
      <c r="A514" s="15"/>
      <c r="B514" s="16"/>
      <c r="C514" s="12"/>
      <c r="D514" s="12"/>
      <c r="E514" s="17"/>
      <c r="F514" s="18"/>
      <c r="G514" s="19" t="str">
        <f aca="false">IF(D514="","",IF(COUNTIF(Opsætning!$A$6:$A$15,D514)&gt;0,"Indtægt","Udgift"))</f>
        <v/>
      </c>
      <c r="H514" s="20" t="str">
        <f aca="false">IF(E514="","",IF(F514="Ja",ROUND(E514*Opsætning!$C$3/(1+Opsætning!$C$3),2),0))</f>
        <v/>
      </c>
      <c r="I514" s="20" t="str">
        <f aca="false">IF(E514="","",E514-H514)</f>
        <v/>
      </c>
      <c r="J514" s="21" t="str">
        <f aca="false">IF(A514="","",MONTH(A514))</f>
        <v/>
      </c>
      <c r="K514" s="21" t="str">
        <f aca="false">IF(A514="","",ROUNDUP(MONTH(A514)/3,0))</f>
        <v/>
      </c>
    </row>
    <row r="515" customFormat="false" ht="15" hidden="false" customHeight="false" outlineLevel="0" collapsed="false">
      <c r="A515" s="15"/>
      <c r="B515" s="16"/>
      <c r="C515" s="12"/>
      <c r="D515" s="12"/>
      <c r="E515" s="17"/>
      <c r="F515" s="18"/>
      <c r="G515" s="19" t="str">
        <f aca="false">IF(D515="","",IF(COUNTIF(Opsætning!$A$6:$A$15,D515)&gt;0,"Indtægt","Udgift"))</f>
        <v/>
      </c>
      <c r="H515" s="20" t="str">
        <f aca="false">IF(E515="","",IF(F515="Ja",ROUND(E515*Opsætning!$C$3/(1+Opsætning!$C$3),2),0))</f>
        <v/>
      </c>
      <c r="I515" s="20" t="str">
        <f aca="false">IF(E515="","",E515-H515)</f>
        <v/>
      </c>
      <c r="J515" s="21" t="str">
        <f aca="false">IF(A515="","",MONTH(A515))</f>
        <v/>
      </c>
      <c r="K515" s="21" t="str">
        <f aca="false">IF(A515="","",ROUNDUP(MONTH(A515)/3,0))</f>
        <v/>
      </c>
    </row>
    <row r="516" customFormat="false" ht="15" hidden="false" customHeight="false" outlineLevel="0" collapsed="false">
      <c r="A516" s="15"/>
      <c r="B516" s="16"/>
      <c r="C516" s="12"/>
      <c r="D516" s="12"/>
      <c r="E516" s="17"/>
      <c r="F516" s="18"/>
      <c r="G516" s="19" t="str">
        <f aca="false">IF(D516="","",IF(COUNTIF(Opsætning!$A$6:$A$15,D516)&gt;0,"Indtægt","Udgift"))</f>
        <v/>
      </c>
      <c r="H516" s="20" t="str">
        <f aca="false">IF(E516="","",IF(F516="Ja",ROUND(E516*Opsætning!$C$3/(1+Opsætning!$C$3),2),0))</f>
        <v/>
      </c>
      <c r="I516" s="20" t="str">
        <f aca="false">IF(E516="","",E516-H516)</f>
        <v/>
      </c>
      <c r="J516" s="21" t="str">
        <f aca="false">IF(A516="","",MONTH(A516))</f>
        <v/>
      </c>
      <c r="K516" s="21" t="str">
        <f aca="false">IF(A516="","",ROUNDUP(MONTH(A516)/3,0))</f>
        <v/>
      </c>
    </row>
    <row r="517" customFormat="false" ht="15" hidden="false" customHeight="false" outlineLevel="0" collapsed="false">
      <c r="A517" s="15"/>
      <c r="B517" s="16"/>
      <c r="C517" s="12"/>
      <c r="D517" s="12"/>
      <c r="E517" s="17"/>
      <c r="F517" s="18"/>
      <c r="G517" s="19" t="str">
        <f aca="false">IF(D517="","",IF(COUNTIF(Opsætning!$A$6:$A$15,D517)&gt;0,"Indtægt","Udgift"))</f>
        <v/>
      </c>
      <c r="H517" s="20" t="str">
        <f aca="false">IF(E517="","",IF(F517="Ja",ROUND(E517*Opsætning!$C$3/(1+Opsætning!$C$3),2),0))</f>
        <v/>
      </c>
      <c r="I517" s="20" t="str">
        <f aca="false">IF(E517="","",E517-H517)</f>
        <v/>
      </c>
      <c r="J517" s="21" t="str">
        <f aca="false">IF(A517="","",MONTH(A517))</f>
        <v/>
      </c>
      <c r="K517" s="21" t="str">
        <f aca="false">IF(A517="","",ROUNDUP(MONTH(A517)/3,0))</f>
        <v/>
      </c>
    </row>
    <row r="518" customFormat="false" ht="15" hidden="false" customHeight="false" outlineLevel="0" collapsed="false">
      <c r="A518" s="15"/>
      <c r="B518" s="16"/>
      <c r="C518" s="12"/>
      <c r="D518" s="12"/>
      <c r="E518" s="17"/>
      <c r="F518" s="18"/>
      <c r="G518" s="19" t="str">
        <f aca="false">IF(D518="","",IF(COUNTIF(Opsætning!$A$6:$A$15,D518)&gt;0,"Indtægt","Udgift"))</f>
        <v/>
      </c>
      <c r="H518" s="20" t="str">
        <f aca="false">IF(E518="","",IF(F518="Ja",ROUND(E518*Opsætning!$C$3/(1+Opsætning!$C$3),2),0))</f>
        <v/>
      </c>
      <c r="I518" s="20" t="str">
        <f aca="false">IF(E518="","",E518-H518)</f>
        <v/>
      </c>
      <c r="J518" s="21" t="str">
        <f aca="false">IF(A518="","",MONTH(A518))</f>
        <v/>
      </c>
      <c r="K518" s="21" t="str">
        <f aca="false">IF(A518="","",ROUNDUP(MONTH(A518)/3,0))</f>
        <v/>
      </c>
    </row>
    <row r="519" customFormat="false" ht="15" hidden="false" customHeight="false" outlineLevel="0" collapsed="false">
      <c r="A519" s="15"/>
      <c r="B519" s="16"/>
      <c r="C519" s="12"/>
      <c r="D519" s="12"/>
      <c r="E519" s="17"/>
      <c r="F519" s="18"/>
      <c r="G519" s="19" t="str">
        <f aca="false">IF(D519="","",IF(COUNTIF(Opsætning!$A$6:$A$15,D519)&gt;0,"Indtægt","Udgift"))</f>
        <v/>
      </c>
      <c r="H519" s="20" t="str">
        <f aca="false">IF(E519="","",IF(F519="Ja",ROUND(E519*Opsætning!$C$3/(1+Opsætning!$C$3),2),0))</f>
        <v/>
      </c>
      <c r="I519" s="20" t="str">
        <f aca="false">IF(E519="","",E519-H519)</f>
        <v/>
      </c>
      <c r="J519" s="21" t="str">
        <f aca="false">IF(A519="","",MONTH(A519))</f>
        <v/>
      </c>
      <c r="K519" s="21" t="str">
        <f aca="false">IF(A519="","",ROUNDUP(MONTH(A519)/3,0))</f>
        <v/>
      </c>
    </row>
    <row r="520" customFormat="false" ht="15" hidden="false" customHeight="false" outlineLevel="0" collapsed="false">
      <c r="A520" s="15"/>
      <c r="B520" s="16"/>
      <c r="C520" s="12"/>
      <c r="D520" s="12"/>
      <c r="E520" s="17"/>
      <c r="F520" s="18"/>
      <c r="G520" s="19" t="str">
        <f aca="false">IF(D520="","",IF(COUNTIF(Opsætning!$A$6:$A$15,D520)&gt;0,"Indtægt","Udgift"))</f>
        <v/>
      </c>
      <c r="H520" s="20" t="str">
        <f aca="false">IF(E520="","",IF(F520="Ja",ROUND(E520*Opsætning!$C$3/(1+Opsætning!$C$3),2),0))</f>
        <v/>
      </c>
      <c r="I520" s="20" t="str">
        <f aca="false">IF(E520="","",E520-H520)</f>
        <v/>
      </c>
      <c r="J520" s="21" t="str">
        <f aca="false">IF(A520="","",MONTH(A520))</f>
        <v/>
      </c>
      <c r="K520" s="21" t="str">
        <f aca="false">IF(A520="","",ROUNDUP(MONTH(A520)/3,0))</f>
        <v/>
      </c>
    </row>
    <row r="521" customFormat="false" ht="15" hidden="false" customHeight="false" outlineLevel="0" collapsed="false">
      <c r="A521" s="15"/>
      <c r="B521" s="16"/>
      <c r="C521" s="12"/>
      <c r="D521" s="12"/>
      <c r="E521" s="17"/>
      <c r="F521" s="18"/>
      <c r="G521" s="19" t="str">
        <f aca="false">IF(D521="","",IF(COUNTIF(Opsætning!$A$6:$A$15,D521)&gt;0,"Indtægt","Udgift"))</f>
        <v/>
      </c>
      <c r="H521" s="20" t="str">
        <f aca="false">IF(E521="","",IF(F521="Ja",ROUND(E521*Opsætning!$C$3/(1+Opsætning!$C$3),2),0))</f>
        <v/>
      </c>
      <c r="I521" s="20" t="str">
        <f aca="false">IF(E521="","",E521-H521)</f>
        <v/>
      </c>
      <c r="J521" s="21" t="str">
        <f aca="false">IF(A521="","",MONTH(A521))</f>
        <v/>
      </c>
      <c r="K521" s="21" t="str">
        <f aca="false">IF(A521="","",ROUNDUP(MONTH(A521)/3,0))</f>
        <v/>
      </c>
    </row>
    <row r="522" customFormat="false" ht="15" hidden="false" customHeight="false" outlineLevel="0" collapsed="false">
      <c r="A522" s="15"/>
      <c r="B522" s="16"/>
      <c r="C522" s="12"/>
      <c r="D522" s="12"/>
      <c r="E522" s="17"/>
      <c r="F522" s="18"/>
      <c r="G522" s="19" t="str">
        <f aca="false">IF(D522="","",IF(COUNTIF(Opsætning!$A$6:$A$15,D522)&gt;0,"Indtægt","Udgift"))</f>
        <v/>
      </c>
      <c r="H522" s="20" t="str">
        <f aca="false">IF(E522="","",IF(F522="Ja",ROUND(E522*Opsætning!$C$3/(1+Opsætning!$C$3),2),0))</f>
        <v/>
      </c>
      <c r="I522" s="20" t="str">
        <f aca="false">IF(E522="","",E522-H522)</f>
        <v/>
      </c>
      <c r="J522" s="21" t="str">
        <f aca="false">IF(A522="","",MONTH(A522))</f>
        <v/>
      </c>
      <c r="K522" s="21" t="str">
        <f aca="false">IF(A522="","",ROUNDUP(MONTH(A522)/3,0))</f>
        <v/>
      </c>
    </row>
    <row r="523" customFormat="false" ht="15" hidden="false" customHeight="false" outlineLevel="0" collapsed="false">
      <c r="A523" s="15"/>
      <c r="B523" s="16"/>
      <c r="C523" s="12"/>
      <c r="D523" s="12"/>
      <c r="E523" s="17"/>
      <c r="F523" s="18"/>
      <c r="G523" s="19" t="str">
        <f aca="false">IF(D523="","",IF(COUNTIF(Opsætning!$A$6:$A$15,D523)&gt;0,"Indtægt","Udgift"))</f>
        <v/>
      </c>
      <c r="H523" s="20" t="str">
        <f aca="false">IF(E523="","",IF(F523="Ja",ROUND(E523*Opsætning!$C$3/(1+Opsætning!$C$3),2),0))</f>
        <v/>
      </c>
      <c r="I523" s="20" t="str">
        <f aca="false">IF(E523="","",E523-H523)</f>
        <v/>
      </c>
      <c r="J523" s="21" t="str">
        <f aca="false">IF(A523="","",MONTH(A523))</f>
        <v/>
      </c>
      <c r="K523" s="21" t="str">
        <f aca="false">IF(A523="","",ROUNDUP(MONTH(A523)/3,0))</f>
        <v/>
      </c>
    </row>
    <row r="524" customFormat="false" ht="15" hidden="false" customHeight="false" outlineLevel="0" collapsed="false">
      <c r="A524" s="15"/>
      <c r="B524" s="16"/>
      <c r="C524" s="12"/>
      <c r="D524" s="12"/>
      <c r="E524" s="17"/>
      <c r="F524" s="18"/>
      <c r="G524" s="19" t="str">
        <f aca="false">IF(D524="","",IF(COUNTIF(Opsætning!$A$6:$A$15,D524)&gt;0,"Indtægt","Udgift"))</f>
        <v/>
      </c>
      <c r="H524" s="20" t="str">
        <f aca="false">IF(E524="","",IF(F524="Ja",ROUND(E524*Opsætning!$C$3/(1+Opsætning!$C$3),2),0))</f>
        <v/>
      </c>
      <c r="I524" s="20" t="str">
        <f aca="false">IF(E524="","",E524-H524)</f>
        <v/>
      </c>
      <c r="J524" s="21" t="str">
        <f aca="false">IF(A524="","",MONTH(A524))</f>
        <v/>
      </c>
      <c r="K524" s="21" t="str">
        <f aca="false">IF(A524="","",ROUNDUP(MONTH(A524)/3,0))</f>
        <v/>
      </c>
    </row>
    <row r="525" customFormat="false" ht="15" hidden="false" customHeight="false" outlineLevel="0" collapsed="false">
      <c r="A525" s="15"/>
      <c r="B525" s="16"/>
      <c r="C525" s="12"/>
      <c r="D525" s="12"/>
      <c r="E525" s="17"/>
      <c r="F525" s="18"/>
      <c r="G525" s="19" t="str">
        <f aca="false">IF(D525="","",IF(COUNTIF(Opsætning!$A$6:$A$15,D525)&gt;0,"Indtægt","Udgift"))</f>
        <v/>
      </c>
      <c r="H525" s="20" t="str">
        <f aca="false">IF(E525="","",IF(F525="Ja",ROUND(E525*Opsætning!$C$3/(1+Opsætning!$C$3),2),0))</f>
        <v/>
      </c>
      <c r="I525" s="20" t="str">
        <f aca="false">IF(E525="","",E525-H525)</f>
        <v/>
      </c>
      <c r="J525" s="21" t="str">
        <f aca="false">IF(A525="","",MONTH(A525))</f>
        <v/>
      </c>
      <c r="K525" s="21" t="str">
        <f aca="false">IF(A525="","",ROUNDUP(MONTH(A525)/3,0))</f>
        <v/>
      </c>
    </row>
    <row r="526" customFormat="false" ht="15" hidden="false" customHeight="false" outlineLevel="0" collapsed="false">
      <c r="A526" s="15"/>
      <c r="B526" s="16"/>
      <c r="C526" s="12"/>
      <c r="D526" s="12"/>
      <c r="E526" s="17"/>
      <c r="F526" s="18"/>
      <c r="G526" s="19" t="str">
        <f aca="false">IF(D526="","",IF(COUNTIF(Opsætning!$A$6:$A$15,D526)&gt;0,"Indtægt","Udgift"))</f>
        <v/>
      </c>
      <c r="H526" s="20" t="str">
        <f aca="false">IF(E526="","",IF(F526="Ja",ROUND(E526*Opsætning!$C$3/(1+Opsætning!$C$3),2),0))</f>
        <v/>
      </c>
      <c r="I526" s="20" t="str">
        <f aca="false">IF(E526="","",E526-H526)</f>
        <v/>
      </c>
      <c r="J526" s="21" t="str">
        <f aca="false">IF(A526="","",MONTH(A526))</f>
        <v/>
      </c>
      <c r="K526" s="21" t="str">
        <f aca="false">IF(A526="","",ROUNDUP(MONTH(A526)/3,0))</f>
        <v/>
      </c>
    </row>
    <row r="527" customFormat="false" ht="15" hidden="false" customHeight="false" outlineLevel="0" collapsed="false">
      <c r="A527" s="15"/>
      <c r="B527" s="16"/>
      <c r="C527" s="12"/>
      <c r="D527" s="12"/>
      <c r="E527" s="17"/>
      <c r="F527" s="18"/>
      <c r="G527" s="19" t="str">
        <f aca="false">IF(D527="","",IF(COUNTIF(Opsætning!$A$6:$A$15,D527)&gt;0,"Indtægt","Udgift"))</f>
        <v/>
      </c>
      <c r="H527" s="20" t="str">
        <f aca="false">IF(E527="","",IF(F527="Ja",ROUND(E527*Opsætning!$C$3/(1+Opsætning!$C$3),2),0))</f>
        <v/>
      </c>
      <c r="I527" s="20" t="str">
        <f aca="false">IF(E527="","",E527-H527)</f>
        <v/>
      </c>
      <c r="J527" s="21" t="str">
        <f aca="false">IF(A527="","",MONTH(A527))</f>
        <v/>
      </c>
      <c r="K527" s="21" t="str">
        <f aca="false">IF(A527="","",ROUNDUP(MONTH(A527)/3,0))</f>
        <v/>
      </c>
    </row>
    <row r="528" customFormat="false" ht="15" hidden="false" customHeight="false" outlineLevel="0" collapsed="false">
      <c r="A528" s="15"/>
      <c r="B528" s="16"/>
      <c r="C528" s="12"/>
      <c r="D528" s="12"/>
      <c r="E528" s="17"/>
      <c r="F528" s="18"/>
      <c r="G528" s="19" t="str">
        <f aca="false">IF(D528="","",IF(COUNTIF(Opsætning!$A$6:$A$15,D528)&gt;0,"Indtægt","Udgift"))</f>
        <v/>
      </c>
      <c r="H528" s="20" t="str">
        <f aca="false">IF(E528="","",IF(F528="Ja",ROUND(E528*Opsætning!$C$3/(1+Opsætning!$C$3),2),0))</f>
        <v/>
      </c>
      <c r="I528" s="20" t="str">
        <f aca="false">IF(E528="","",E528-H528)</f>
        <v/>
      </c>
      <c r="J528" s="21" t="str">
        <f aca="false">IF(A528="","",MONTH(A528))</f>
        <v/>
      </c>
      <c r="K528" s="21" t="str">
        <f aca="false">IF(A528="","",ROUNDUP(MONTH(A528)/3,0))</f>
        <v/>
      </c>
    </row>
    <row r="529" customFormat="false" ht="15" hidden="false" customHeight="false" outlineLevel="0" collapsed="false">
      <c r="A529" s="15"/>
      <c r="B529" s="16"/>
      <c r="C529" s="12"/>
      <c r="D529" s="12"/>
      <c r="E529" s="17"/>
      <c r="F529" s="18"/>
      <c r="G529" s="19" t="str">
        <f aca="false">IF(D529="","",IF(COUNTIF(Opsætning!$A$6:$A$15,D529)&gt;0,"Indtægt","Udgift"))</f>
        <v/>
      </c>
      <c r="H529" s="20" t="str">
        <f aca="false">IF(E529="","",IF(F529="Ja",ROUND(E529*Opsætning!$C$3/(1+Opsætning!$C$3),2),0))</f>
        <v/>
      </c>
      <c r="I529" s="20" t="str">
        <f aca="false">IF(E529="","",E529-H529)</f>
        <v/>
      </c>
      <c r="J529" s="21" t="str">
        <f aca="false">IF(A529="","",MONTH(A529))</f>
        <v/>
      </c>
      <c r="K529" s="21" t="str">
        <f aca="false">IF(A529="","",ROUNDUP(MONTH(A529)/3,0))</f>
        <v/>
      </c>
    </row>
    <row r="530" customFormat="false" ht="15" hidden="false" customHeight="false" outlineLevel="0" collapsed="false">
      <c r="A530" s="15"/>
      <c r="B530" s="16"/>
      <c r="C530" s="12"/>
      <c r="D530" s="12"/>
      <c r="E530" s="17"/>
      <c r="F530" s="18"/>
      <c r="G530" s="19" t="str">
        <f aca="false">IF(D530="","",IF(COUNTIF(Opsætning!$A$6:$A$15,D530)&gt;0,"Indtægt","Udgift"))</f>
        <v/>
      </c>
      <c r="H530" s="20" t="str">
        <f aca="false">IF(E530="","",IF(F530="Ja",ROUND(E530*Opsætning!$C$3/(1+Opsætning!$C$3),2),0))</f>
        <v/>
      </c>
      <c r="I530" s="20" t="str">
        <f aca="false">IF(E530="","",E530-H530)</f>
        <v/>
      </c>
      <c r="J530" s="21" t="str">
        <f aca="false">IF(A530="","",MONTH(A530))</f>
        <v/>
      </c>
      <c r="K530" s="21" t="str">
        <f aca="false">IF(A530="","",ROUNDUP(MONTH(A530)/3,0))</f>
        <v/>
      </c>
    </row>
    <row r="531" customFormat="false" ht="15" hidden="false" customHeight="false" outlineLevel="0" collapsed="false">
      <c r="A531" s="15"/>
      <c r="B531" s="16"/>
      <c r="C531" s="12"/>
      <c r="D531" s="12"/>
      <c r="E531" s="17"/>
      <c r="F531" s="18"/>
      <c r="G531" s="19" t="str">
        <f aca="false">IF(D531="","",IF(COUNTIF(Opsætning!$A$6:$A$15,D531)&gt;0,"Indtægt","Udgift"))</f>
        <v/>
      </c>
      <c r="H531" s="20" t="str">
        <f aca="false">IF(E531="","",IF(F531="Ja",ROUND(E531*Opsætning!$C$3/(1+Opsætning!$C$3),2),0))</f>
        <v/>
      </c>
      <c r="I531" s="20" t="str">
        <f aca="false">IF(E531="","",E531-H531)</f>
        <v/>
      </c>
      <c r="J531" s="21" t="str">
        <f aca="false">IF(A531="","",MONTH(A531))</f>
        <v/>
      </c>
      <c r="K531" s="21" t="str">
        <f aca="false">IF(A531="","",ROUNDUP(MONTH(A531)/3,0))</f>
        <v/>
      </c>
    </row>
    <row r="532" customFormat="false" ht="15" hidden="false" customHeight="false" outlineLevel="0" collapsed="false">
      <c r="A532" s="15"/>
      <c r="B532" s="16"/>
      <c r="C532" s="12"/>
      <c r="D532" s="12"/>
      <c r="E532" s="17"/>
      <c r="F532" s="18"/>
      <c r="G532" s="19" t="str">
        <f aca="false">IF(D532="","",IF(COUNTIF(Opsætning!$A$6:$A$15,D532)&gt;0,"Indtægt","Udgift"))</f>
        <v/>
      </c>
      <c r="H532" s="20" t="str">
        <f aca="false">IF(E532="","",IF(F532="Ja",ROUND(E532*Opsætning!$C$3/(1+Opsætning!$C$3),2),0))</f>
        <v/>
      </c>
      <c r="I532" s="20" t="str">
        <f aca="false">IF(E532="","",E532-H532)</f>
        <v/>
      </c>
      <c r="J532" s="21" t="str">
        <f aca="false">IF(A532="","",MONTH(A532))</f>
        <v/>
      </c>
      <c r="K532" s="21" t="str">
        <f aca="false">IF(A532="","",ROUNDUP(MONTH(A532)/3,0))</f>
        <v/>
      </c>
    </row>
    <row r="533" customFormat="false" ht="15" hidden="false" customHeight="false" outlineLevel="0" collapsed="false">
      <c r="A533" s="15"/>
      <c r="B533" s="16"/>
      <c r="C533" s="12"/>
      <c r="D533" s="12"/>
      <c r="E533" s="17"/>
      <c r="F533" s="18"/>
      <c r="G533" s="19" t="str">
        <f aca="false">IF(D533="","",IF(COUNTIF(Opsætning!$A$6:$A$15,D533)&gt;0,"Indtægt","Udgift"))</f>
        <v/>
      </c>
      <c r="H533" s="20" t="str">
        <f aca="false">IF(E533="","",IF(F533="Ja",ROUND(E533*Opsætning!$C$3/(1+Opsætning!$C$3),2),0))</f>
        <v/>
      </c>
      <c r="I533" s="20" t="str">
        <f aca="false">IF(E533="","",E533-H533)</f>
        <v/>
      </c>
      <c r="J533" s="21" t="str">
        <f aca="false">IF(A533="","",MONTH(A533))</f>
        <v/>
      </c>
      <c r="K533" s="21" t="str">
        <f aca="false">IF(A533="","",ROUNDUP(MONTH(A533)/3,0))</f>
        <v/>
      </c>
    </row>
    <row r="534" customFormat="false" ht="15" hidden="false" customHeight="false" outlineLevel="0" collapsed="false">
      <c r="A534" s="15"/>
      <c r="B534" s="16"/>
      <c r="C534" s="12"/>
      <c r="D534" s="12"/>
      <c r="E534" s="17"/>
      <c r="F534" s="18"/>
      <c r="G534" s="19" t="str">
        <f aca="false">IF(D534="","",IF(COUNTIF(Opsætning!$A$6:$A$15,D534)&gt;0,"Indtægt","Udgift"))</f>
        <v/>
      </c>
      <c r="H534" s="20" t="str">
        <f aca="false">IF(E534="","",IF(F534="Ja",ROUND(E534*Opsætning!$C$3/(1+Opsætning!$C$3),2),0))</f>
        <v/>
      </c>
      <c r="I534" s="20" t="str">
        <f aca="false">IF(E534="","",E534-H534)</f>
        <v/>
      </c>
      <c r="J534" s="21" t="str">
        <f aca="false">IF(A534="","",MONTH(A534))</f>
        <v/>
      </c>
      <c r="K534" s="21" t="str">
        <f aca="false">IF(A534="","",ROUNDUP(MONTH(A534)/3,0))</f>
        <v/>
      </c>
    </row>
    <row r="535" customFormat="false" ht="15" hidden="false" customHeight="false" outlineLevel="0" collapsed="false">
      <c r="A535" s="15"/>
      <c r="B535" s="16"/>
      <c r="C535" s="12"/>
      <c r="D535" s="12"/>
      <c r="E535" s="17"/>
      <c r="F535" s="18"/>
      <c r="G535" s="19" t="str">
        <f aca="false">IF(D535="","",IF(COUNTIF(Opsætning!$A$6:$A$15,D535)&gt;0,"Indtægt","Udgift"))</f>
        <v/>
      </c>
      <c r="H535" s="20" t="str">
        <f aca="false">IF(E535="","",IF(F535="Ja",ROUND(E535*Opsætning!$C$3/(1+Opsætning!$C$3),2),0))</f>
        <v/>
      </c>
      <c r="I535" s="20" t="str">
        <f aca="false">IF(E535="","",E535-H535)</f>
        <v/>
      </c>
      <c r="J535" s="21" t="str">
        <f aca="false">IF(A535="","",MONTH(A535))</f>
        <v/>
      </c>
      <c r="K535" s="21" t="str">
        <f aca="false">IF(A535="","",ROUNDUP(MONTH(A535)/3,0))</f>
        <v/>
      </c>
    </row>
    <row r="536" customFormat="false" ht="15" hidden="false" customHeight="false" outlineLevel="0" collapsed="false">
      <c r="A536" s="15"/>
      <c r="B536" s="16"/>
      <c r="C536" s="12"/>
      <c r="D536" s="12"/>
      <c r="E536" s="17"/>
      <c r="F536" s="18"/>
      <c r="G536" s="19" t="str">
        <f aca="false">IF(D536="","",IF(COUNTIF(Opsætning!$A$6:$A$15,D536)&gt;0,"Indtægt","Udgift"))</f>
        <v/>
      </c>
      <c r="H536" s="20" t="str">
        <f aca="false">IF(E536="","",IF(F536="Ja",ROUND(E536*Opsætning!$C$3/(1+Opsætning!$C$3),2),0))</f>
        <v/>
      </c>
      <c r="I536" s="20" t="str">
        <f aca="false">IF(E536="","",E536-H536)</f>
        <v/>
      </c>
      <c r="J536" s="21" t="str">
        <f aca="false">IF(A536="","",MONTH(A536))</f>
        <v/>
      </c>
      <c r="K536" s="21" t="str">
        <f aca="false">IF(A536="","",ROUNDUP(MONTH(A536)/3,0))</f>
        <v/>
      </c>
    </row>
    <row r="537" customFormat="false" ht="15" hidden="false" customHeight="false" outlineLevel="0" collapsed="false">
      <c r="A537" s="15"/>
      <c r="B537" s="16"/>
      <c r="C537" s="12"/>
      <c r="D537" s="12"/>
      <c r="E537" s="17"/>
      <c r="F537" s="18"/>
      <c r="G537" s="19" t="str">
        <f aca="false">IF(D537="","",IF(COUNTIF(Opsætning!$A$6:$A$15,D537)&gt;0,"Indtægt","Udgift"))</f>
        <v/>
      </c>
      <c r="H537" s="20" t="str">
        <f aca="false">IF(E537="","",IF(F537="Ja",ROUND(E537*Opsætning!$C$3/(1+Opsætning!$C$3),2),0))</f>
        <v/>
      </c>
      <c r="I537" s="20" t="str">
        <f aca="false">IF(E537="","",E537-H537)</f>
        <v/>
      </c>
      <c r="J537" s="21" t="str">
        <f aca="false">IF(A537="","",MONTH(A537))</f>
        <v/>
      </c>
      <c r="K537" s="21" t="str">
        <f aca="false">IF(A537="","",ROUNDUP(MONTH(A537)/3,0))</f>
        <v/>
      </c>
    </row>
    <row r="538" customFormat="false" ht="15" hidden="false" customHeight="false" outlineLevel="0" collapsed="false">
      <c r="A538" s="15"/>
      <c r="B538" s="16"/>
      <c r="C538" s="12"/>
      <c r="D538" s="12"/>
      <c r="E538" s="17"/>
      <c r="F538" s="18"/>
      <c r="G538" s="19" t="str">
        <f aca="false">IF(D538="","",IF(COUNTIF(Opsætning!$A$6:$A$15,D538)&gt;0,"Indtægt","Udgift"))</f>
        <v/>
      </c>
      <c r="H538" s="20" t="str">
        <f aca="false">IF(E538="","",IF(F538="Ja",ROUND(E538*Opsætning!$C$3/(1+Opsætning!$C$3),2),0))</f>
        <v/>
      </c>
      <c r="I538" s="20" t="str">
        <f aca="false">IF(E538="","",E538-H538)</f>
        <v/>
      </c>
      <c r="J538" s="21" t="str">
        <f aca="false">IF(A538="","",MONTH(A538))</f>
        <v/>
      </c>
      <c r="K538" s="21" t="str">
        <f aca="false">IF(A538="","",ROUNDUP(MONTH(A538)/3,0))</f>
        <v/>
      </c>
    </row>
    <row r="539" customFormat="false" ht="15" hidden="false" customHeight="false" outlineLevel="0" collapsed="false">
      <c r="A539" s="15"/>
      <c r="B539" s="16"/>
      <c r="C539" s="12"/>
      <c r="D539" s="12"/>
      <c r="E539" s="17"/>
      <c r="F539" s="18"/>
      <c r="G539" s="19" t="str">
        <f aca="false">IF(D539="","",IF(COUNTIF(Opsætning!$A$6:$A$15,D539)&gt;0,"Indtægt","Udgift"))</f>
        <v/>
      </c>
      <c r="H539" s="20" t="str">
        <f aca="false">IF(E539="","",IF(F539="Ja",ROUND(E539*Opsætning!$C$3/(1+Opsætning!$C$3),2),0))</f>
        <v/>
      </c>
      <c r="I539" s="20" t="str">
        <f aca="false">IF(E539="","",E539-H539)</f>
        <v/>
      </c>
      <c r="J539" s="21" t="str">
        <f aca="false">IF(A539="","",MONTH(A539))</f>
        <v/>
      </c>
      <c r="K539" s="21" t="str">
        <f aca="false">IF(A539="","",ROUNDUP(MONTH(A539)/3,0))</f>
        <v/>
      </c>
    </row>
    <row r="540" customFormat="false" ht="15" hidden="false" customHeight="false" outlineLevel="0" collapsed="false">
      <c r="A540" s="15"/>
      <c r="B540" s="16"/>
      <c r="C540" s="12"/>
      <c r="D540" s="12"/>
      <c r="E540" s="17"/>
      <c r="F540" s="18"/>
      <c r="G540" s="19" t="str">
        <f aca="false">IF(D540="","",IF(COUNTIF(Opsætning!$A$6:$A$15,D540)&gt;0,"Indtægt","Udgift"))</f>
        <v/>
      </c>
      <c r="H540" s="20" t="str">
        <f aca="false">IF(E540="","",IF(F540="Ja",ROUND(E540*Opsætning!$C$3/(1+Opsætning!$C$3),2),0))</f>
        <v/>
      </c>
      <c r="I540" s="20" t="str">
        <f aca="false">IF(E540="","",E540-H540)</f>
        <v/>
      </c>
      <c r="J540" s="21" t="str">
        <f aca="false">IF(A540="","",MONTH(A540))</f>
        <v/>
      </c>
      <c r="K540" s="21" t="str">
        <f aca="false">IF(A540="","",ROUNDUP(MONTH(A540)/3,0))</f>
        <v/>
      </c>
    </row>
    <row r="541" customFormat="false" ht="15" hidden="false" customHeight="false" outlineLevel="0" collapsed="false">
      <c r="A541" s="15"/>
      <c r="B541" s="16"/>
      <c r="C541" s="12"/>
      <c r="D541" s="12"/>
      <c r="E541" s="17"/>
      <c r="F541" s="18"/>
      <c r="G541" s="19" t="str">
        <f aca="false">IF(D541="","",IF(COUNTIF(Opsætning!$A$6:$A$15,D541)&gt;0,"Indtægt","Udgift"))</f>
        <v/>
      </c>
      <c r="H541" s="20" t="str">
        <f aca="false">IF(E541="","",IF(F541="Ja",ROUND(E541*Opsætning!$C$3/(1+Opsætning!$C$3),2),0))</f>
        <v/>
      </c>
      <c r="I541" s="20" t="str">
        <f aca="false">IF(E541="","",E541-H541)</f>
        <v/>
      </c>
      <c r="J541" s="21" t="str">
        <f aca="false">IF(A541="","",MONTH(A541))</f>
        <v/>
      </c>
      <c r="K541" s="21" t="str">
        <f aca="false">IF(A541="","",ROUNDUP(MONTH(A541)/3,0))</f>
        <v/>
      </c>
    </row>
    <row r="542" customFormat="false" ht="15" hidden="false" customHeight="false" outlineLevel="0" collapsed="false">
      <c r="A542" s="15"/>
      <c r="B542" s="16"/>
      <c r="C542" s="12"/>
      <c r="D542" s="12"/>
      <c r="E542" s="17"/>
      <c r="F542" s="18"/>
      <c r="G542" s="19" t="str">
        <f aca="false">IF(D542="","",IF(COUNTIF(Opsætning!$A$6:$A$15,D542)&gt;0,"Indtægt","Udgift"))</f>
        <v/>
      </c>
      <c r="H542" s="20" t="str">
        <f aca="false">IF(E542="","",IF(F542="Ja",ROUND(E542*Opsætning!$C$3/(1+Opsætning!$C$3),2),0))</f>
        <v/>
      </c>
      <c r="I542" s="20" t="str">
        <f aca="false">IF(E542="","",E542-H542)</f>
        <v/>
      </c>
      <c r="J542" s="21" t="str">
        <f aca="false">IF(A542="","",MONTH(A542))</f>
        <v/>
      </c>
      <c r="K542" s="21" t="str">
        <f aca="false">IF(A542="","",ROUNDUP(MONTH(A542)/3,0))</f>
        <v/>
      </c>
    </row>
    <row r="543" customFormat="false" ht="15" hidden="false" customHeight="false" outlineLevel="0" collapsed="false">
      <c r="A543" s="15"/>
      <c r="B543" s="16"/>
      <c r="C543" s="12"/>
      <c r="D543" s="12"/>
      <c r="E543" s="17"/>
      <c r="F543" s="18"/>
      <c r="G543" s="19" t="str">
        <f aca="false">IF(D543="","",IF(COUNTIF(Opsætning!$A$6:$A$15,D543)&gt;0,"Indtægt","Udgift"))</f>
        <v/>
      </c>
      <c r="H543" s="20" t="str">
        <f aca="false">IF(E543="","",IF(F543="Ja",ROUND(E543*Opsætning!$C$3/(1+Opsætning!$C$3),2),0))</f>
        <v/>
      </c>
      <c r="I543" s="20" t="str">
        <f aca="false">IF(E543="","",E543-H543)</f>
        <v/>
      </c>
      <c r="J543" s="21" t="str">
        <f aca="false">IF(A543="","",MONTH(A543))</f>
        <v/>
      </c>
      <c r="K543" s="21" t="str">
        <f aca="false">IF(A543="","",ROUNDUP(MONTH(A543)/3,0))</f>
        <v/>
      </c>
    </row>
    <row r="544" customFormat="false" ht="15" hidden="false" customHeight="false" outlineLevel="0" collapsed="false">
      <c r="A544" s="15"/>
      <c r="B544" s="16"/>
      <c r="C544" s="12"/>
      <c r="D544" s="12"/>
      <c r="E544" s="17"/>
      <c r="F544" s="18"/>
      <c r="G544" s="19" t="str">
        <f aca="false">IF(D544="","",IF(COUNTIF(Opsætning!$A$6:$A$15,D544)&gt;0,"Indtægt","Udgift"))</f>
        <v/>
      </c>
      <c r="H544" s="20" t="str">
        <f aca="false">IF(E544="","",IF(F544="Ja",ROUND(E544*Opsætning!$C$3/(1+Opsætning!$C$3),2),0))</f>
        <v/>
      </c>
      <c r="I544" s="20" t="str">
        <f aca="false">IF(E544="","",E544-H544)</f>
        <v/>
      </c>
      <c r="J544" s="21" t="str">
        <f aca="false">IF(A544="","",MONTH(A544))</f>
        <v/>
      </c>
      <c r="K544" s="21" t="str">
        <f aca="false">IF(A544="","",ROUNDUP(MONTH(A544)/3,0))</f>
        <v/>
      </c>
    </row>
    <row r="545" customFormat="false" ht="15" hidden="false" customHeight="false" outlineLevel="0" collapsed="false">
      <c r="A545" s="15"/>
      <c r="B545" s="16"/>
      <c r="C545" s="12"/>
      <c r="D545" s="12"/>
      <c r="E545" s="17"/>
      <c r="F545" s="18"/>
      <c r="G545" s="19" t="str">
        <f aca="false">IF(D545="","",IF(COUNTIF(Opsætning!$A$6:$A$15,D545)&gt;0,"Indtægt","Udgift"))</f>
        <v/>
      </c>
      <c r="H545" s="20" t="str">
        <f aca="false">IF(E545="","",IF(F545="Ja",ROUND(E545*Opsætning!$C$3/(1+Opsætning!$C$3),2),0))</f>
        <v/>
      </c>
      <c r="I545" s="20" t="str">
        <f aca="false">IF(E545="","",E545-H545)</f>
        <v/>
      </c>
      <c r="J545" s="21" t="str">
        <f aca="false">IF(A545="","",MONTH(A545))</f>
        <v/>
      </c>
      <c r="K545" s="21" t="str">
        <f aca="false">IF(A545="","",ROUNDUP(MONTH(A545)/3,0))</f>
        <v/>
      </c>
    </row>
    <row r="546" customFormat="false" ht="15" hidden="false" customHeight="false" outlineLevel="0" collapsed="false">
      <c r="A546" s="15"/>
      <c r="B546" s="16"/>
      <c r="C546" s="12"/>
      <c r="D546" s="12"/>
      <c r="E546" s="17"/>
      <c r="F546" s="18"/>
      <c r="G546" s="19" t="str">
        <f aca="false">IF(D546="","",IF(COUNTIF(Opsætning!$A$6:$A$15,D546)&gt;0,"Indtægt","Udgift"))</f>
        <v/>
      </c>
      <c r="H546" s="20" t="str">
        <f aca="false">IF(E546="","",IF(F546="Ja",ROUND(E546*Opsætning!$C$3/(1+Opsætning!$C$3),2),0))</f>
        <v/>
      </c>
      <c r="I546" s="20" t="str">
        <f aca="false">IF(E546="","",E546-H546)</f>
        <v/>
      </c>
      <c r="J546" s="21" t="str">
        <f aca="false">IF(A546="","",MONTH(A546))</f>
        <v/>
      </c>
      <c r="K546" s="21" t="str">
        <f aca="false">IF(A546="","",ROUNDUP(MONTH(A546)/3,0))</f>
        <v/>
      </c>
    </row>
    <row r="547" customFormat="false" ht="15" hidden="false" customHeight="false" outlineLevel="0" collapsed="false">
      <c r="A547" s="15"/>
      <c r="B547" s="16"/>
      <c r="C547" s="12"/>
      <c r="D547" s="12"/>
      <c r="E547" s="17"/>
      <c r="F547" s="18"/>
      <c r="G547" s="19" t="str">
        <f aca="false">IF(D547="","",IF(COUNTIF(Opsætning!$A$6:$A$15,D547)&gt;0,"Indtægt","Udgift"))</f>
        <v/>
      </c>
      <c r="H547" s="20" t="str">
        <f aca="false">IF(E547="","",IF(F547="Ja",ROUND(E547*Opsætning!$C$3/(1+Opsætning!$C$3),2),0))</f>
        <v/>
      </c>
      <c r="I547" s="20" t="str">
        <f aca="false">IF(E547="","",E547-H547)</f>
        <v/>
      </c>
      <c r="J547" s="21" t="str">
        <f aca="false">IF(A547="","",MONTH(A547))</f>
        <v/>
      </c>
      <c r="K547" s="21" t="str">
        <f aca="false">IF(A547="","",ROUNDUP(MONTH(A547)/3,0))</f>
        <v/>
      </c>
    </row>
    <row r="548" customFormat="false" ht="15" hidden="false" customHeight="false" outlineLevel="0" collapsed="false">
      <c r="A548" s="15"/>
      <c r="B548" s="16"/>
      <c r="C548" s="12"/>
      <c r="D548" s="12"/>
      <c r="E548" s="17"/>
      <c r="F548" s="18"/>
      <c r="G548" s="19" t="str">
        <f aca="false">IF(D548="","",IF(COUNTIF(Opsætning!$A$6:$A$15,D548)&gt;0,"Indtægt","Udgift"))</f>
        <v/>
      </c>
      <c r="H548" s="20" t="str">
        <f aca="false">IF(E548="","",IF(F548="Ja",ROUND(E548*Opsætning!$C$3/(1+Opsætning!$C$3),2),0))</f>
        <v/>
      </c>
      <c r="I548" s="20" t="str">
        <f aca="false">IF(E548="","",E548-H548)</f>
        <v/>
      </c>
      <c r="J548" s="21" t="str">
        <f aca="false">IF(A548="","",MONTH(A548))</f>
        <v/>
      </c>
      <c r="K548" s="21" t="str">
        <f aca="false">IF(A548="","",ROUNDUP(MONTH(A548)/3,0))</f>
        <v/>
      </c>
    </row>
    <row r="549" customFormat="false" ht="15" hidden="false" customHeight="false" outlineLevel="0" collapsed="false">
      <c r="A549" s="15"/>
      <c r="B549" s="16"/>
      <c r="C549" s="12"/>
      <c r="D549" s="12"/>
      <c r="E549" s="17"/>
      <c r="F549" s="18"/>
      <c r="G549" s="19" t="str">
        <f aca="false">IF(D549="","",IF(COUNTIF(Opsætning!$A$6:$A$15,D549)&gt;0,"Indtægt","Udgift"))</f>
        <v/>
      </c>
      <c r="H549" s="20" t="str">
        <f aca="false">IF(E549="","",IF(F549="Ja",ROUND(E549*Opsætning!$C$3/(1+Opsætning!$C$3),2),0))</f>
        <v/>
      </c>
      <c r="I549" s="20" t="str">
        <f aca="false">IF(E549="","",E549-H549)</f>
        <v/>
      </c>
      <c r="J549" s="21" t="str">
        <f aca="false">IF(A549="","",MONTH(A549))</f>
        <v/>
      </c>
      <c r="K549" s="21" t="str">
        <f aca="false">IF(A549="","",ROUNDUP(MONTH(A549)/3,0))</f>
        <v/>
      </c>
    </row>
    <row r="550" customFormat="false" ht="15" hidden="false" customHeight="false" outlineLevel="0" collapsed="false">
      <c r="A550" s="15"/>
      <c r="B550" s="16"/>
      <c r="C550" s="12"/>
      <c r="D550" s="12"/>
      <c r="E550" s="17"/>
      <c r="F550" s="18"/>
      <c r="G550" s="19" t="str">
        <f aca="false">IF(D550="","",IF(COUNTIF(Opsætning!$A$6:$A$15,D550)&gt;0,"Indtægt","Udgift"))</f>
        <v/>
      </c>
      <c r="H550" s="20" t="str">
        <f aca="false">IF(E550="","",IF(F550="Ja",ROUND(E550*Opsætning!$C$3/(1+Opsætning!$C$3),2),0))</f>
        <v/>
      </c>
      <c r="I550" s="20" t="str">
        <f aca="false">IF(E550="","",E550-H550)</f>
        <v/>
      </c>
      <c r="J550" s="21" t="str">
        <f aca="false">IF(A550="","",MONTH(A550))</f>
        <v/>
      </c>
      <c r="K550" s="21" t="str">
        <f aca="false">IF(A550="","",ROUNDUP(MONTH(A550)/3,0))</f>
        <v/>
      </c>
    </row>
    <row r="551" customFormat="false" ht="15" hidden="false" customHeight="false" outlineLevel="0" collapsed="false">
      <c r="A551" s="15"/>
      <c r="B551" s="16"/>
      <c r="C551" s="12"/>
      <c r="D551" s="12"/>
      <c r="E551" s="17"/>
      <c r="F551" s="18"/>
      <c r="G551" s="19" t="str">
        <f aca="false">IF(D551="","",IF(COUNTIF(Opsætning!$A$6:$A$15,D551)&gt;0,"Indtægt","Udgift"))</f>
        <v/>
      </c>
      <c r="H551" s="20" t="str">
        <f aca="false">IF(E551="","",IF(F551="Ja",ROUND(E551*Opsætning!$C$3/(1+Opsætning!$C$3),2),0))</f>
        <v/>
      </c>
      <c r="I551" s="20" t="str">
        <f aca="false">IF(E551="","",E551-H551)</f>
        <v/>
      </c>
      <c r="J551" s="21" t="str">
        <f aca="false">IF(A551="","",MONTH(A551))</f>
        <v/>
      </c>
      <c r="K551" s="21" t="str">
        <f aca="false">IF(A551="","",ROUNDUP(MONTH(A551)/3,0))</f>
        <v/>
      </c>
    </row>
    <row r="552" customFormat="false" ht="15" hidden="false" customHeight="false" outlineLevel="0" collapsed="false">
      <c r="A552" s="15"/>
      <c r="B552" s="16"/>
      <c r="C552" s="12"/>
      <c r="D552" s="12"/>
      <c r="E552" s="17"/>
      <c r="F552" s="18"/>
      <c r="G552" s="19" t="str">
        <f aca="false">IF(D552="","",IF(COUNTIF(Opsætning!$A$6:$A$15,D552)&gt;0,"Indtægt","Udgift"))</f>
        <v/>
      </c>
      <c r="H552" s="20" t="str">
        <f aca="false">IF(E552="","",IF(F552="Ja",ROUND(E552*Opsætning!$C$3/(1+Opsætning!$C$3),2),0))</f>
        <v/>
      </c>
      <c r="I552" s="20" t="str">
        <f aca="false">IF(E552="","",E552-H552)</f>
        <v/>
      </c>
      <c r="J552" s="21" t="str">
        <f aca="false">IF(A552="","",MONTH(A552))</f>
        <v/>
      </c>
      <c r="K552" s="21" t="str">
        <f aca="false">IF(A552="","",ROUNDUP(MONTH(A552)/3,0))</f>
        <v/>
      </c>
    </row>
    <row r="553" customFormat="false" ht="15" hidden="false" customHeight="false" outlineLevel="0" collapsed="false">
      <c r="A553" s="15"/>
      <c r="B553" s="16"/>
      <c r="C553" s="12"/>
      <c r="D553" s="12"/>
      <c r="E553" s="17"/>
      <c r="F553" s="18"/>
      <c r="G553" s="19" t="str">
        <f aca="false">IF(D553="","",IF(COUNTIF(Opsætning!$A$6:$A$15,D553)&gt;0,"Indtægt","Udgift"))</f>
        <v/>
      </c>
      <c r="H553" s="20" t="str">
        <f aca="false">IF(E553="","",IF(F553="Ja",ROUND(E553*Opsætning!$C$3/(1+Opsætning!$C$3),2),0))</f>
        <v/>
      </c>
      <c r="I553" s="20" t="str">
        <f aca="false">IF(E553="","",E553-H553)</f>
        <v/>
      </c>
      <c r="J553" s="21" t="str">
        <f aca="false">IF(A553="","",MONTH(A553))</f>
        <v/>
      </c>
      <c r="K553" s="21" t="str">
        <f aca="false">IF(A553="","",ROUNDUP(MONTH(A553)/3,0))</f>
        <v/>
      </c>
    </row>
    <row r="554" customFormat="false" ht="15" hidden="false" customHeight="false" outlineLevel="0" collapsed="false">
      <c r="A554" s="15"/>
      <c r="B554" s="16"/>
      <c r="C554" s="12"/>
      <c r="D554" s="12"/>
      <c r="E554" s="17"/>
      <c r="F554" s="18"/>
      <c r="G554" s="19" t="str">
        <f aca="false">IF(D554="","",IF(COUNTIF(Opsætning!$A$6:$A$15,D554)&gt;0,"Indtægt","Udgift"))</f>
        <v/>
      </c>
      <c r="H554" s="20" t="str">
        <f aca="false">IF(E554="","",IF(F554="Ja",ROUND(E554*Opsætning!$C$3/(1+Opsætning!$C$3),2),0))</f>
        <v/>
      </c>
      <c r="I554" s="20" t="str">
        <f aca="false">IF(E554="","",E554-H554)</f>
        <v/>
      </c>
      <c r="J554" s="21" t="str">
        <f aca="false">IF(A554="","",MONTH(A554))</f>
        <v/>
      </c>
      <c r="K554" s="21" t="str">
        <f aca="false">IF(A554="","",ROUNDUP(MONTH(A554)/3,0))</f>
        <v/>
      </c>
    </row>
    <row r="555" customFormat="false" ht="15" hidden="false" customHeight="false" outlineLevel="0" collapsed="false">
      <c r="A555" s="15"/>
      <c r="B555" s="16"/>
      <c r="C555" s="12"/>
      <c r="D555" s="12"/>
      <c r="E555" s="17"/>
      <c r="F555" s="18"/>
      <c r="G555" s="19" t="str">
        <f aca="false">IF(D555="","",IF(COUNTIF(Opsætning!$A$6:$A$15,D555)&gt;0,"Indtægt","Udgift"))</f>
        <v/>
      </c>
      <c r="H555" s="20" t="str">
        <f aca="false">IF(E555="","",IF(F555="Ja",ROUND(E555*Opsætning!$C$3/(1+Opsætning!$C$3),2),0))</f>
        <v/>
      </c>
      <c r="I555" s="20" t="str">
        <f aca="false">IF(E555="","",E555-H555)</f>
        <v/>
      </c>
      <c r="J555" s="21" t="str">
        <f aca="false">IF(A555="","",MONTH(A555))</f>
        <v/>
      </c>
      <c r="K555" s="21" t="str">
        <f aca="false">IF(A555="","",ROUNDUP(MONTH(A555)/3,0))</f>
        <v/>
      </c>
    </row>
    <row r="556" customFormat="false" ht="15" hidden="false" customHeight="false" outlineLevel="0" collapsed="false">
      <c r="A556" s="15"/>
      <c r="B556" s="16"/>
      <c r="C556" s="12"/>
      <c r="D556" s="12"/>
      <c r="E556" s="17"/>
      <c r="F556" s="18"/>
      <c r="G556" s="19" t="str">
        <f aca="false">IF(D556="","",IF(COUNTIF(Opsætning!$A$6:$A$15,D556)&gt;0,"Indtægt","Udgift"))</f>
        <v/>
      </c>
      <c r="H556" s="20" t="str">
        <f aca="false">IF(E556="","",IF(F556="Ja",ROUND(E556*Opsætning!$C$3/(1+Opsætning!$C$3),2),0))</f>
        <v/>
      </c>
      <c r="I556" s="20" t="str">
        <f aca="false">IF(E556="","",E556-H556)</f>
        <v/>
      </c>
      <c r="J556" s="21" t="str">
        <f aca="false">IF(A556="","",MONTH(A556))</f>
        <v/>
      </c>
      <c r="K556" s="21" t="str">
        <f aca="false">IF(A556="","",ROUNDUP(MONTH(A556)/3,0))</f>
        <v/>
      </c>
    </row>
    <row r="557" customFormat="false" ht="15" hidden="false" customHeight="false" outlineLevel="0" collapsed="false">
      <c r="A557" s="15"/>
      <c r="B557" s="16"/>
      <c r="C557" s="12"/>
      <c r="D557" s="12"/>
      <c r="E557" s="17"/>
      <c r="F557" s="18"/>
      <c r="G557" s="19" t="str">
        <f aca="false">IF(D557="","",IF(COUNTIF(Opsætning!$A$6:$A$15,D557)&gt;0,"Indtægt","Udgift"))</f>
        <v/>
      </c>
      <c r="H557" s="20" t="str">
        <f aca="false">IF(E557="","",IF(F557="Ja",ROUND(E557*Opsætning!$C$3/(1+Opsætning!$C$3),2),0))</f>
        <v/>
      </c>
      <c r="I557" s="20" t="str">
        <f aca="false">IF(E557="","",E557-H557)</f>
        <v/>
      </c>
      <c r="J557" s="21" t="str">
        <f aca="false">IF(A557="","",MONTH(A557))</f>
        <v/>
      </c>
      <c r="K557" s="21" t="str">
        <f aca="false">IF(A557="","",ROUNDUP(MONTH(A557)/3,0))</f>
        <v/>
      </c>
    </row>
    <row r="558" customFormat="false" ht="15" hidden="false" customHeight="false" outlineLevel="0" collapsed="false">
      <c r="A558" s="15"/>
      <c r="B558" s="16"/>
      <c r="C558" s="12"/>
      <c r="D558" s="12"/>
      <c r="E558" s="17"/>
      <c r="F558" s="18"/>
      <c r="G558" s="19" t="str">
        <f aca="false">IF(D558="","",IF(COUNTIF(Opsætning!$A$6:$A$15,D558)&gt;0,"Indtægt","Udgift"))</f>
        <v/>
      </c>
      <c r="H558" s="20" t="str">
        <f aca="false">IF(E558="","",IF(F558="Ja",ROUND(E558*Opsætning!$C$3/(1+Opsætning!$C$3),2),0))</f>
        <v/>
      </c>
      <c r="I558" s="20" t="str">
        <f aca="false">IF(E558="","",E558-H558)</f>
        <v/>
      </c>
      <c r="J558" s="21" t="str">
        <f aca="false">IF(A558="","",MONTH(A558))</f>
        <v/>
      </c>
      <c r="K558" s="21" t="str">
        <f aca="false">IF(A558="","",ROUNDUP(MONTH(A558)/3,0))</f>
        <v/>
      </c>
    </row>
    <row r="559" customFormat="false" ht="15" hidden="false" customHeight="false" outlineLevel="0" collapsed="false">
      <c r="A559" s="15"/>
      <c r="B559" s="16"/>
      <c r="C559" s="12"/>
      <c r="D559" s="12"/>
      <c r="E559" s="17"/>
      <c r="F559" s="18"/>
      <c r="G559" s="19" t="str">
        <f aca="false">IF(D559="","",IF(COUNTIF(Opsætning!$A$6:$A$15,D559)&gt;0,"Indtægt","Udgift"))</f>
        <v/>
      </c>
      <c r="H559" s="20" t="str">
        <f aca="false">IF(E559="","",IF(F559="Ja",ROUND(E559*Opsætning!$C$3/(1+Opsætning!$C$3),2),0))</f>
        <v/>
      </c>
      <c r="I559" s="20" t="str">
        <f aca="false">IF(E559="","",E559-H559)</f>
        <v/>
      </c>
      <c r="J559" s="21" t="str">
        <f aca="false">IF(A559="","",MONTH(A559))</f>
        <v/>
      </c>
      <c r="K559" s="21" t="str">
        <f aca="false">IF(A559="","",ROUNDUP(MONTH(A559)/3,0))</f>
        <v/>
      </c>
    </row>
    <row r="560" customFormat="false" ht="15" hidden="false" customHeight="false" outlineLevel="0" collapsed="false">
      <c r="A560" s="15"/>
      <c r="B560" s="16"/>
      <c r="C560" s="12"/>
      <c r="D560" s="12"/>
      <c r="E560" s="17"/>
      <c r="F560" s="18"/>
      <c r="G560" s="19" t="str">
        <f aca="false">IF(D560="","",IF(COUNTIF(Opsætning!$A$6:$A$15,D560)&gt;0,"Indtægt","Udgift"))</f>
        <v/>
      </c>
      <c r="H560" s="20" t="str">
        <f aca="false">IF(E560="","",IF(F560="Ja",ROUND(E560*Opsætning!$C$3/(1+Opsætning!$C$3),2),0))</f>
        <v/>
      </c>
      <c r="I560" s="20" t="str">
        <f aca="false">IF(E560="","",E560-H560)</f>
        <v/>
      </c>
      <c r="J560" s="21" t="str">
        <f aca="false">IF(A560="","",MONTH(A560))</f>
        <v/>
      </c>
      <c r="K560" s="21" t="str">
        <f aca="false">IF(A560="","",ROUNDUP(MONTH(A560)/3,0))</f>
        <v/>
      </c>
    </row>
    <row r="561" customFormat="false" ht="15" hidden="false" customHeight="false" outlineLevel="0" collapsed="false">
      <c r="A561" s="15"/>
      <c r="B561" s="16"/>
      <c r="C561" s="12"/>
      <c r="D561" s="12"/>
      <c r="E561" s="17"/>
      <c r="F561" s="18"/>
      <c r="G561" s="19" t="str">
        <f aca="false">IF(D561="","",IF(COUNTIF(Opsætning!$A$6:$A$15,D561)&gt;0,"Indtægt","Udgift"))</f>
        <v/>
      </c>
      <c r="H561" s="20" t="str">
        <f aca="false">IF(E561="","",IF(F561="Ja",ROUND(E561*Opsætning!$C$3/(1+Opsætning!$C$3),2),0))</f>
        <v/>
      </c>
      <c r="I561" s="20" t="str">
        <f aca="false">IF(E561="","",E561-H561)</f>
        <v/>
      </c>
      <c r="J561" s="21" t="str">
        <f aca="false">IF(A561="","",MONTH(A561))</f>
        <v/>
      </c>
      <c r="K561" s="21" t="str">
        <f aca="false">IF(A561="","",ROUNDUP(MONTH(A561)/3,0))</f>
        <v/>
      </c>
    </row>
    <row r="562" customFormat="false" ht="15" hidden="false" customHeight="false" outlineLevel="0" collapsed="false">
      <c r="A562" s="15"/>
      <c r="B562" s="16"/>
      <c r="C562" s="12"/>
      <c r="D562" s="12"/>
      <c r="E562" s="17"/>
      <c r="F562" s="18"/>
      <c r="G562" s="19" t="str">
        <f aca="false">IF(D562="","",IF(COUNTIF(Opsætning!$A$6:$A$15,D562)&gt;0,"Indtægt","Udgift"))</f>
        <v/>
      </c>
      <c r="H562" s="20" t="str">
        <f aca="false">IF(E562="","",IF(F562="Ja",ROUND(E562*Opsætning!$C$3/(1+Opsætning!$C$3),2),0))</f>
        <v/>
      </c>
      <c r="I562" s="20" t="str">
        <f aca="false">IF(E562="","",E562-H562)</f>
        <v/>
      </c>
      <c r="J562" s="21" t="str">
        <f aca="false">IF(A562="","",MONTH(A562))</f>
        <v/>
      </c>
      <c r="K562" s="21" t="str">
        <f aca="false">IF(A562="","",ROUNDUP(MONTH(A562)/3,0))</f>
        <v/>
      </c>
    </row>
    <row r="563" customFormat="false" ht="15" hidden="false" customHeight="false" outlineLevel="0" collapsed="false">
      <c r="A563" s="15"/>
      <c r="B563" s="16"/>
      <c r="C563" s="12"/>
      <c r="D563" s="12"/>
      <c r="E563" s="17"/>
      <c r="F563" s="18"/>
      <c r="G563" s="19" t="str">
        <f aca="false">IF(D563="","",IF(COUNTIF(Opsætning!$A$6:$A$15,D563)&gt;0,"Indtægt","Udgift"))</f>
        <v/>
      </c>
      <c r="H563" s="20" t="str">
        <f aca="false">IF(E563="","",IF(F563="Ja",ROUND(E563*Opsætning!$C$3/(1+Opsætning!$C$3),2),0))</f>
        <v/>
      </c>
      <c r="I563" s="20" t="str">
        <f aca="false">IF(E563="","",E563-H563)</f>
        <v/>
      </c>
      <c r="J563" s="21" t="str">
        <f aca="false">IF(A563="","",MONTH(A563))</f>
        <v/>
      </c>
      <c r="K563" s="21" t="str">
        <f aca="false">IF(A563="","",ROUNDUP(MONTH(A563)/3,0))</f>
        <v/>
      </c>
    </row>
    <row r="564" customFormat="false" ht="15" hidden="false" customHeight="false" outlineLevel="0" collapsed="false">
      <c r="A564" s="15"/>
      <c r="B564" s="16"/>
      <c r="C564" s="12"/>
      <c r="D564" s="12"/>
      <c r="E564" s="17"/>
      <c r="F564" s="18"/>
      <c r="G564" s="19" t="str">
        <f aca="false">IF(D564="","",IF(COUNTIF(Opsætning!$A$6:$A$15,D564)&gt;0,"Indtægt","Udgift"))</f>
        <v/>
      </c>
      <c r="H564" s="20" t="str">
        <f aca="false">IF(E564="","",IF(F564="Ja",ROUND(E564*Opsætning!$C$3/(1+Opsætning!$C$3),2),0))</f>
        <v/>
      </c>
      <c r="I564" s="20" t="str">
        <f aca="false">IF(E564="","",E564-H564)</f>
        <v/>
      </c>
      <c r="J564" s="21" t="str">
        <f aca="false">IF(A564="","",MONTH(A564))</f>
        <v/>
      </c>
      <c r="K564" s="21" t="str">
        <f aca="false">IF(A564="","",ROUNDUP(MONTH(A564)/3,0))</f>
        <v/>
      </c>
    </row>
    <row r="565" customFormat="false" ht="15" hidden="false" customHeight="false" outlineLevel="0" collapsed="false">
      <c r="A565" s="15"/>
      <c r="B565" s="16"/>
      <c r="C565" s="12"/>
      <c r="D565" s="12"/>
      <c r="E565" s="17"/>
      <c r="F565" s="18"/>
      <c r="G565" s="19" t="str">
        <f aca="false">IF(D565="","",IF(COUNTIF(Opsætning!$A$6:$A$15,D565)&gt;0,"Indtægt","Udgift"))</f>
        <v/>
      </c>
      <c r="H565" s="20" t="str">
        <f aca="false">IF(E565="","",IF(F565="Ja",ROUND(E565*Opsætning!$C$3/(1+Opsætning!$C$3),2),0))</f>
        <v/>
      </c>
      <c r="I565" s="20" t="str">
        <f aca="false">IF(E565="","",E565-H565)</f>
        <v/>
      </c>
      <c r="J565" s="21" t="str">
        <f aca="false">IF(A565="","",MONTH(A565))</f>
        <v/>
      </c>
      <c r="K565" s="21" t="str">
        <f aca="false">IF(A565="","",ROUNDUP(MONTH(A565)/3,0))</f>
        <v/>
      </c>
    </row>
    <row r="566" customFormat="false" ht="15" hidden="false" customHeight="false" outlineLevel="0" collapsed="false">
      <c r="A566" s="15"/>
      <c r="B566" s="16"/>
      <c r="C566" s="12"/>
      <c r="D566" s="12"/>
      <c r="E566" s="17"/>
      <c r="F566" s="18"/>
      <c r="G566" s="19" t="str">
        <f aca="false">IF(D566="","",IF(COUNTIF(Opsætning!$A$6:$A$15,D566)&gt;0,"Indtægt","Udgift"))</f>
        <v/>
      </c>
      <c r="H566" s="20" t="str">
        <f aca="false">IF(E566="","",IF(F566="Ja",ROUND(E566*Opsætning!$C$3/(1+Opsætning!$C$3),2),0))</f>
        <v/>
      </c>
      <c r="I566" s="20" t="str">
        <f aca="false">IF(E566="","",E566-H566)</f>
        <v/>
      </c>
      <c r="J566" s="21" t="str">
        <f aca="false">IF(A566="","",MONTH(A566))</f>
        <v/>
      </c>
      <c r="K566" s="21" t="str">
        <f aca="false">IF(A566="","",ROUNDUP(MONTH(A566)/3,0))</f>
        <v/>
      </c>
    </row>
    <row r="567" customFormat="false" ht="15" hidden="false" customHeight="false" outlineLevel="0" collapsed="false">
      <c r="A567" s="15"/>
      <c r="B567" s="16"/>
      <c r="C567" s="12"/>
      <c r="D567" s="12"/>
      <c r="E567" s="17"/>
      <c r="F567" s="18"/>
      <c r="G567" s="19" t="str">
        <f aca="false">IF(D567="","",IF(COUNTIF(Opsætning!$A$6:$A$15,D567)&gt;0,"Indtægt","Udgift"))</f>
        <v/>
      </c>
      <c r="H567" s="20" t="str">
        <f aca="false">IF(E567="","",IF(F567="Ja",ROUND(E567*Opsætning!$C$3/(1+Opsætning!$C$3),2),0))</f>
        <v/>
      </c>
      <c r="I567" s="20" t="str">
        <f aca="false">IF(E567="","",E567-H567)</f>
        <v/>
      </c>
      <c r="J567" s="21" t="str">
        <f aca="false">IF(A567="","",MONTH(A567))</f>
        <v/>
      </c>
      <c r="K567" s="21" t="str">
        <f aca="false">IF(A567="","",ROUNDUP(MONTH(A567)/3,0))</f>
        <v/>
      </c>
    </row>
    <row r="568" customFormat="false" ht="15" hidden="false" customHeight="false" outlineLevel="0" collapsed="false">
      <c r="A568" s="15"/>
      <c r="B568" s="16"/>
      <c r="C568" s="12"/>
      <c r="D568" s="12"/>
      <c r="E568" s="17"/>
      <c r="F568" s="18"/>
      <c r="G568" s="19" t="str">
        <f aca="false">IF(D568="","",IF(COUNTIF(Opsætning!$A$6:$A$15,D568)&gt;0,"Indtægt","Udgift"))</f>
        <v/>
      </c>
      <c r="H568" s="20" t="str">
        <f aca="false">IF(E568="","",IF(F568="Ja",ROUND(E568*Opsætning!$C$3/(1+Opsætning!$C$3),2),0))</f>
        <v/>
      </c>
      <c r="I568" s="20" t="str">
        <f aca="false">IF(E568="","",E568-H568)</f>
        <v/>
      </c>
      <c r="J568" s="21" t="str">
        <f aca="false">IF(A568="","",MONTH(A568))</f>
        <v/>
      </c>
      <c r="K568" s="21" t="str">
        <f aca="false">IF(A568="","",ROUNDUP(MONTH(A568)/3,0))</f>
        <v/>
      </c>
    </row>
    <row r="569" customFormat="false" ht="15" hidden="false" customHeight="false" outlineLevel="0" collapsed="false">
      <c r="A569" s="15"/>
      <c r="B569" s="16"/>
      <c r="C569" s="12"/>
      <c r="D569" s="12"/>
      <c r="E569" s="17"/>
      <c r="F569" s="18"/>
      <c r="G569" s="19" t="str">
        <f aca="false">IF(D569="","",IF(COUNTIF(Opsætning!$A$6:$A$15,D569)&gt;0,"Indtægt","Udgift"))</f>
        <v/>
      </c>
      <c r="H569" s="20" t="str">
        <f aca="false">IF(E569="","",IF(F569="Ja",ROUND(E569*Opsætning!$C$3/(1+Opsætning!$C$3),2),0))</f>
        <v/>
      </c>
      <c r="I569" s="20" t="str">
        <f aca="false">IF(E569="","",E569-H569)</f>
        <v/>
      </c>
      <c r="J569" s="21" t="str">
        <f aca="false">IF(A569="","",MONTH(A569))</f>
        <v/>
      </c>
      <c r="K569" s="21" t="str">
        <f aca="false">IF(A569="","",ROUNDUP(MONTH(A569)/3,0))</f>
        <v/>
      </c>
    </row>
    <row r="570" customFormat="false" ht="15" hidden="false" customHeight="false" outlineLevel="0" collapsed="false">
      <c r="A570" s="15"/>
      <c r="B570" s="16"/>
      <c r="C570" s="12"/>
      <c r="D570" s="12"/>
      <c r="E570" s="17"/>
      <c r="F570" s="18"/>
      <c r="G570" s="19" t="str">
        <f aca="false">IF(D570="","",IF(COUNTIF(Opsætning!$A$6:$A$15,D570)&gt;0,"Indtægt","Udgift"))</f>
        <v/>
      </c>
      <c r="H570" s="20" t="str">
        <f aca="false">IF(E570="","",IF(F570="Ja",ROUND(E570*Opsætning!$C$3/(1+Opsætning!$C$3),2),0))</f>
        <v/>
      </c>
      <c r="I570" s="20" t="str">
        <f aca="false">IF(E570="","",E570-H570)</f>
        <v/>
      </c>
      <c r="J570" s="21" t="str">
        <f aca="false">IF(A570="","",MONTH(A570))</f>
        <v/>
      </c>
      <c r="K570" s="21" t="str">
        <f aca="false">IF(A570="","",ROUNDUP(MONTH(A570)/3,0))</f>
        <v/>
      </c>
    </row>
    <row r="571" customFormat="false" ht="15" hidden="false" customHeight="false" outlineLevel="0" collapsed="false">
      <c r="A571" s="15"/>
      <c r="B571" s="16"/>
      <c r="C571" s="12"/>
      <c r="D571" s="12"/>
      <c r="E571" s="17"/>
      <c r="F571" s="18"/>
      <c r="G571" s="19" t="str">
        <f aca="false">IF(D571="","",IF(COUNTIF(Opsætning!$A$6:$A$15,D571)&gt;0,"Indtægt","Udgift"))</f>
        <v/>
      </c>
      <c r="H571" s="20" t="str">
        <f aca="false">IF(E571="","",IF(F571="Ja",ROUND(E571*Opsætning!$C$3/(1+Opsætning!$C$3),2),0))</f>
        <v/>
      </c>
      <c r="I571" s="20" t="str">
        <f aca="false">IF(E571="","",E571-H571)</f>
        <v/>
      </c>
      <c r="J571" s="21" t="str">
        <f aca="false">IF(A571="","",MONTH(A571))</f>
        <v/>
      </c>
      <c r="K571" s="21" t="str">
        <f aca="false">IF(A571="","",ROUNDUP(MONTH(A571)/3,0))</f>
        <v/>
      </c>
    </row>
    <row r="572" customFormat="false" ht="15" hidden="false" customHeight="false" outlineLevel="0" collapsed="false">
      <c r="A572" s="15"/>
      <c r="B572" s="16"/>
      <c r="C572" s="12"/>
      <c r="D572" s="12"/>
      <c r="E572" s="17"/>
      <c r="F572" s="18"/>
      <c r="G572" s="19" t="str">
        <f aca="false">IF(D572="","",IF(COUNTIF(Opsætning!$A$6:$A$15,D572)&gt;0,"Indtægt","Udgift"))</f>
        <v/>
      </c>
      <c r="H572" s="20" t="str">
        <f aca="false">IF(E572="","",IF(F572="Ja",ROUND(E572*Opsætning!$C$3/(1+Opsætning!$C$3),2),0))</f>
        <v/>
      </c>
      <c r="I572" s="20" t="str">
        <f aca="false">IF(E572="","",E572-H572)</f>
        <v/>
      </c>
      <c r="J572" s="21" t="str">
        <f aca="false">IF(A572="","",MONTH(A572))</f>
        <v/>
      </c>
      <c r="K572" s="21" t="str">
        <f aca="false">IF(A572="","",ROUNDUP(MONTH(A572)/3,0))</f>
        <v/>
      </c>
    </row>
    <row r="573" customFormat="false" ht="15" hidden="false" customHeight="false" outlineLevel="0" collapsed="false">
      <c r="A573" s="15"/>
      <c r="B573" s="16"/>
      <c r="C573" s="12"/>
      <c r="D573" s="12"/>
      <c r="E573" s="17"/>
      <c r="F573" s="18"/>
      <c r="G573" s="19" t="str">
        <f aca="false">IF(D573="","",IF(COUNTIF(Opsætning!$A$6:$A$15,D573)&gt;0,"Indtægt","Udgift"))</f>
        <v/>
      </c>
      <c r="H573" s="20" t="str">
        <f aca="false">IF(E573="","",IF(F573="Ja",ROUND(E573*Opsætning!$C$3/(1+Opsætning!$C$3),2),0))</f>
        <v/>
      </c>
      <c r="I573" s="20" t="str">
        <f aca="false">IF(E573="","",E573-H573)</f>
        <v/>
      </c>
      <c r="J573" s="21" t="str">
        <f aca="false">IF(A573="","",MONTH(A573))</f>
        <v/>
      </c>
      <c r="K573" s="21" t="str">
        <f aca="false">IF(A573="","",ROUNDUP(MONTH(A573)/3,0))</f>
        <v/>
      </c>
    </row>
    <row r="574" customFormat="false" ht="15" hidden="false" customHeight="false" outlineLevel="0" collapsed="false">
      <c r="A574" s="15"/>
      <c r="B574" s="16"/>
      <c r="C574" s="12"/>
      <c r="D574" s="12"/>
      <c r="E574" s="17"/>
      <c r="F574" s="18"/>
      <c r="G574" s="19" t="str">
        <f aca="false">IF(D574="","",IF(COUNTIF(Opsætning!$A$6:$A$15,D574)&gt;0,"Indtægt","Udgift"))</f>
        <v/>
      </c>
      <c r="H574" s="20" t="str">
        <f aca="false">IF(E574="","",IF(F574="Ja",ROUND(E574*Opsætning!$C$3/(1+Opsætning!$C$3),2),0))</f>
        <v/>
      </c>
      <c r="I574" s="20" t="str">
        <f aca="false">IF(E574="","",E574-H574)</f>
        <v/>
      </c>
      <c r="J574" s="21" t="str">
        <f aca="false">IF(A574="","",MONTH(A574))</f>
        <v/>
      </c>
      <c r="K574" s="21" t="str">
        <f aca="false">IF(A574="","",ROUNDUP(MONTH(A574)/3,0))</f>
        <v/>
      </c>
    </row>
    <row r="575" customFormat="false" ht="15" hidden="false" customHeight="false" outlineLevel="0" collapsed="false">
      <c r="A575" s="15"/>
      <c r="B575" s="16"/>
      <c r="C575" s="12"/>
      <c r="D575" s="12"/>
      <c r="E575" s="17"/>
      <c r="F575" s="18"/>
      <c r="G575" s="19" t="str">
        <f aca="false">IF(D575="","",IF(COUNTIF(Opsætning!$A$6:$A$15,D575)&gt;0,"Indtægt","Udgift"))</f>
        <v/>
      </c>
      <c r="H575" s="20" t="str">
        <f aca="false">IF(E575="","",IF(F575="Ja",ROUND(E575*Opsætning!$C$3/(1+Opsætning!$C$3),2),0))</f>
        <v/>
      </c>
      <c r="I575" s="20" t="str">
        <f aca="false">IF(E575="","",E575-H575)</f>
        <v/>
      </c>
      <c r="J575" s="21" t="str">
        <f aca="false">IF(A575="","",MONTH(A575))</f>
        <v/>
      </c>
      <c r="K575" s="21" t="str">
        <f aca="false">IF(A575="","",ROUNDUP(MONTH(A575)/3,0))</f>
        <v/>
      </c>
    </row>
    <row r="576" customFormat="false" ht="15" hidden="false" customHeight="false" outlineLevel="0" collapsed="false">
      <c r="A576" s="15"/>
      <c r="B576" s="16"/>
      <c r="C576" s="12"/>
      <c r="D576" s="12"/>
      <c r="E576" s="17"/>
      <c r="F576" s="18"/>
      <c r="G576" s="19" t="str">
        <f aca="false">IF(D576="","",IF(COUNTIF(Opsætning!$A$6:$A$15,D576)&gt;0,"Indtægt","Udgift"))</f>
        <v/>
      </c>
      <c r="H576" s="20" t="str">
        <f aca="false">IF(E576="","",IF(F576="Ja",ROUND(E576*Opsætning!$C$3/(1+Opsætning!$C$3),2),0))</f>
        <v/>
      </c>
      <c r="I576" s="20" t="str">
        <f aca="false">IF(E576="","",E576-H576)</f>
        <v/>
      </c>
      <c r="J576" s="21" t="str">
        <f aca="false">IF(A576="","",MONTH(A576))</f>
        <v/>
      </c>
      <c r="K576" s="21" t="str">
        <f aca="false">IF(A576="","",ROUNDUP(MONTH(A576)/3,0))</f>
        <v/>
      </c>
    </row>
    <row r="577" customFormat="false" ht="15" hidden="false" customHeight="false" outlineLevel="0" collapsed="false">
      <c r="A577" s="15"/>
      <c r="B577" s="16"/>
      <c r="C577" s="12"/>
      <c r="D577" s="12"/>
      <c r="E577" s="17"/>
      <c r="F577" s="18"/>
      <c r="G577" s="19" t="str">
        <f aca="false">IF(D577="","",IF(COUNTIF(Opsætning!$A$6:$A$15,D577)&gt;0,"Indtægt","Udgift"))</f>
        <v/>
      </c>
      <c r="H577" s="20" t="str">
        <f aca="false">IF(E577="","",IF(F577="Ja",ROUND(E577*Opsætning!$C$3/(1+Opsætning!$C$3),2),0))</f>
        <v/>
      </c>
      <c r="I577" s="20" t="str">
        <f aca="false">IF(E577="","",E577-H577)</f>
        <v/>
      </c>
      <c r="J577" s="21" t="str">
        <f aca="false">IF(A577="","",MONTH(A577))</f>
        <v/>
      </c>
      <c r="K577" s="21" t="str">
        <f aca="false">IF(A577="","",ROUNDUP(MONTH(A577)/3,0))</f>
        <v/>
      </c>
    </row>
    <row r="578" customFormat="false" ht="15" hidden="false" customHeight="false" outlineLevel="0" collapsed="false">
      <c r="A578" s="15"/>
      <c r="B578" s="16"/>
      <c r="C578" s="12"/>
      <c r="D578" s="12"/>
      <c r="E578" s="17"/>
      <c r="F578" s="18"/>
      <c r="G578" s="19" t="str">
        <f aca="false">IF(D578="","",IF(COUNTIF(Opsætning!$A$6:$A$15,D578)&gt;0,"Indtægt","Udgift"))</f>
        <v/>
      </c>
      <c r="H578" s="20" t="str">
        <f aca="false">IF(E578="","",IF(F578="Ja",ROUND(E578*Opsætning!$C$3/(1+Opsætning!$C$3),2),0))</f>
        <v/>
      </c>
      <c r="I578" s="20" t="str">
        <f aca="false">IF(E578="","",E578-H578)</f>
        <v/>
      </c>
      <c r="J578" s="21" t="str">
        <f aca="false">IF(A578="","",MONTH(A578))</f>
        <v/>
      </c>
      <c r="K578" s="21" t="str">
        <f aca="false">IF(A578="","",ROUNDUP(MONTH(A578)/3,0))</f>
        <v/>
      </c>
    </row>
    <row r="579" customFormat="false" ht="15" hidden="false" customHeight="false" outlineLevel="0" collapsed="false">
      <c r="A579" s="15"/>
      <c r="B579" s="16"/>
      <c r="C579" s="12"/>
      <c r="D579" s="12"/>
      <c r="E579" s="17"/>
      <c r="F579" s="18"/>
      <c r="G579" s="19" t="str">
        <f aca="false">IF(D579="","",IF(COUNTIF(Opsætning!$A$6:$A$15,D579)&gt;0,"Indtægt","Udgift"))</f>
        <v/>
      </c>
      <c r="H579" s="20" t="str">
        <f aca="false">IF(E579="","",IF(F579="Ja",ROUND(E579*Opsætning!$C$3/(1+Opsætning!$C$3),2),0))</f>
        <v/>
      </c>
      <c r="I579" s="20" t="str">
        <f aca="false">IF(E579="","",E579-H579)</f>
        <v/>
      </c>
      <c r="J579" s="21" t="str">
        <f aca="false">IF(A579="","",MONTH(A579))</f>
        <v/>
      </c>
      <c r="K579" s="21" t="str">
        <f aca="false">IF(A579="","",ROUNDUP(MONTH(A579)/3,0))</f>
        <v/>
      </c>
    </row>
    <row r="580" customFormat="false" ht="15" hidden="false" customHeight="false" outlineLevel="0" collapsed="false">
      <c r="A580" s="15"/>
      <c r="B580" s="16"/>
      <c r="C580" s="12"/>
      <c r="D580" s="12"/>
      <c r="E580" s="17"/>
      <c r="F580" s="18"/>
      <c r="G580" s="19" t="str">
        <f aca="false">IF(D580="","",IF(COUNTIF(Opsætning!$A$6:$A$15,D580)&gt;0,"Indtægt","Udgift"))</f>
        <v/>
      </c>
      <c r="H580" s="20" t="str">
        <f aca="false">IF(E580="","",IF(F580="Ja",ROUND(E580*Opsætning!$C$3/(1+Opsætning!$C$3),2),0))</f>
        <v/>
      </c>
      <c r="I580" s="20" t="str">
        <f aca="false">IF(E580="","",E580-H580)</f>
        <v/>
      </c>
      <c r="J580" s="21" t="str">
        <f aca="false">IF(A580="","",MONTH(A580))</f>
        <v/>
      </c>
      <c r="K580" s="21" t="str">
        <f aca="false">IF(A580="","",ROUNDUP(MONTH(A580)/3,0))</f>
        <v/>
      </c>
    </row>
    <row r="581" customFormat="false" ht="15" hidden="false" customHeight="false" outlineLevel="0" collapsed="false">
      <c r="A581" s="15"/>
      <c r="B581" s="16"/>
      <c r="C581" s="12"/>
      <c r="D581" s="12"/>
      <c r="E581" s="17"/>
      <c r="F581" s="18"/>
      <c r="G581" s="19" t="str">
        <f aca="false">IF(D581="","",IF(COUNTIF(Opsætning!$A$6:$A$15,D581)&gt;0,"Indtægt","Udgift"))</f>
        <v/>
      </c>
      <c r="H581" s="20" t="str">
        <f aca="false">IF(E581="","",IF(F581="Ja",ROUND(E581*Opsætning!$C$3/(1+Opsætning!$C$3),2),0))</f>
        <v/>
      </c>
      <c r="I581" s="20" t="str">
        <f aca="false">IF(E581="","",E581-H581)</f>
        <v/>
      </c>
      <c r="J581" s="21" t="str">
        <f aca="false">IF(A581="","",MONTH(A581))</f>
        <v/>
      </c>
      <c r="K581" s="21" t="str">
        <f aca="false">IF(A581="","",ROUNDUP(MONTH(A581)/3,0))</f>
        <v/>
      </c>
    </row>
    <row r="582" customFormat="false" ht="15" hidden="false" customHeight="false" outlineLevel="0" collapsed="false">
      <c r="A582" s="15"/>
      <c r="B582" s="16"/>
      <c r="C582" s="12"/>
      <c r="D582" s="12"/>
      <c r="E582" s="17"/>
      <c r="F582" s="18"/>
      <c r="G582" s="19" t="str">
        <f aca="false">IF(D582="","",IF(COUNTIF(Opsætning!$A$6:$A$15,D582)&gt;0,"Indtægt","Udgift"))</f>
        <v/>
      </c>
      <c r="H582" s="20" t="str">
        <f aca="false">IF(E582="","",IF(F582="Ja",ROUND(E582*Opsætning!$C$3/(1+Opsætning!$C$3),2),0))</f>
        <v/>
      </c>
      <c r="I582" s="20" t="str">
        <f aca="false">IF(E582="","",E582-H582)</f>
        <v/>
      </c>
      <c r="J582" s="21" t="str">
        <f aca="false">IF(A582="","",MONTH(A582))</f>
        <v/>
      </c>
      <c r="K582" s="21" t="str">
        <f aca="false">IF(A582="","",ROUNDUP(MONTH(A582)/3,0))</f>
        <v/>
      </c>
    </row>
    <row r="583" customFormat="false" ht="15" hidden="false" customHeight="false" outlineLevel="0" collapsed="false">
      <c r="A583" s="15"/>
      <c r="B583" s="16"/>
      <c r="C583" s="12"/>
      <c r="D583" s="12"/>
      <c r="E583" s="17"/>
      <c r="F583" s="18"/>
      <c r="G583" s="19" t="str">
        <f aca="false">IF(D583="","",IF(COUNTIF(Opsætning!$A$6:$A$15,D583)&gt;0,"Indtægt","Udgift"))</f>
        <v/>
      </c>
      <c r="H583" s="20" t="str">
        <f aca="false">IF(E583="","",IF(F583="Ja",ROUND(E583*Opsætning!$C$3/(1+Opsætning!$C$3),2),0))</f>
        <v/>
      </c>
      <c r="I583" s="20" t="str">
        <f aca="false">IF(E583="","",E583-H583)</f>
        <v/>
      </c>
      <c r="J583" s="21" t="str">
        <f aca="false">IF(A583="","",MONTH(A583))</f>
        <v/>
      </c>
      <c r="K583" s="21" t="str">
        <f aca="false">IF(A583="","",ROUNDUP(MONTH(A583)/3,0))</f>
        <v/>
      </c>
    </row>
    <row r="584" customFormat="false" ht="15" hidden="false" customHeight="false" outlineLevel="0" collapsed="false">
      <c r="A584" s="15"/>
      <c r="B584" s="16"/>
      <c r="C584" s="12"/>
      <c r="D584" s="12"/>
      <c r="E584" s="17"/>
      <c r="F584" s="18"/>
      <c r="G584" s="19" t="str">
        <f aca="false">IF(D584="","",IF(COUNTIF(Opsætning!$A$6:$A$15,D584)&gt;0,"Indtægt","Udgift"))</f>
        <v/>
      </c>
      <c r="H584" s="20" t="str">
        <f aca="false">IF(E584="","",IF(F584="Ja",ROUND(E584*Opsætning!$C$3/(1+Opsætning!$C$3),2),0))</f>
        <v/>
      </c>
      <c r="I584" s="20" t="str">
        <f aca="false">IF(E584="","",E584-H584)</f>
        <v/>
      </c>
      <c r="J584" s="21" t="str">
        <f aca="false">IF(A584="","",MONTH(A584))</f>
        <v/>
      </c>
      <c r="K584" s="21" t="str">
        <f aca="false">IF(A584="","",ROUNDUP(MONTH(A584)/3,0))</f>
        <v/>
      </c>
    </row>
    <row r="585" customFormat="false" ht="15" hidden="false" customHeight="false" outlineLevel="0" collapsed="false">
      <c r="A585" s="15"/>
      <c r="B585" s="16"/>
      <c r="C585" s="12"/>
      <c r="D585" s="12"/>
      <c r="E585" s="17"/>
      <c r="F585" s="18"/>
      <c r="G585" s="19" t="str">
        <f aca="false">IF(D585="","",IF(COUNTIF(Opsætning!$A$6:$A$15,D585)&gt;0,"Indtægt","Udgift"))</f>
        <v/>
      </c>
      <c r="H585" s="20" t="str">
        <f aca="false">IF(E585="","",IF(F585="Ja",ROUND(E585*Opsætning!$C$3/(1+Opsætning!$C$3),2),0))</f>
        <v/>
      </c>
      <c r="I585" s="20" t="str">
        <f aca="false">IF(E585="","",E585-H585)</f>
        <v/>
      </c>
      <c r="J585" s="21" t="str">
        <f aca="false">IF(A585="","",MONTH(A585))</f>
        <v/>
      </c>
      <c r="K585" s="21" t="str">
        <f aca="false">IF(A585="","",ROUNDUP(MONTH(A585)/3,0))</f>
        <v/>
      </c>
    </row>
    <row r="586" customFormat="false" ht="15" hidden="false" customHeight="false" outlineLevel="0" collapsed="false">
      <c r="A586" s="15"/>
      <c r="B586" s="16"/>
      <c r="C586" s="12"/>
      <c r="D586" s="12"/>
      <c r="E586" s="17"/>
      <c r="F586" s="18"/>
      <c r="G586" s="19" t="str">
        <f aca="false">IF(D586="","",IF(COUNTIF(Opsætning!$A$6:$A$15,D586)&gt;0,"Indtægt","Udgift"))</f>
        <v/>
      </c>
      <c r="H586" s="20" t="str">
        <f aca="false">IF(E586="","",IF(F586="Ja",ROUND(E586*Opsætning!$C$3/(1+Opsætning!$C$3),2),0))</f>
        <v/>
      </c>
      <c r="I586" s="20" t="str">
        <f aca="false">IF(E586="","",E586-H586)</f>
        <v/>
      </c>
      <c r="J586" s="21" t="str">
        <f aca="false">IF(A586="","",MONTH(A586))</f>
        <v/>
      </c>
      <c r="K586" s="21" t="str">
        <f aca="false">IF(A586="","",ROUNDUP(MONTH(A586)/3,0))</f>
        <v/>
      </c>
    </row>
    <row r="587" customFormat="false" ht="15" hidden="false" customHeight="false" outlineLevel="0" collapsed="false">
      <c r="A587" s="15"/>
      <c r="B587" s="16"/>
      <c r="C587" s="12"/>
      <c r="D587" s="12"/>
      <c r="E587" s="17"/>
      <c r="F587" s="18"/>
      <c r="G587" s="19" t="str">
        <f aca="false">IF(D587="","",IF(COUNTIF(Opsætning!$A$6:$A$15,D587)&gt;0,"Indtægt","Udgift"))</f>
        <v/>
      </c>
      <c r="H587" s="20" t="str">
        <f aca="false">IF(E587="","",IF(F587="Ja",ROUND(E587*Opsætning!$C$3/(1+Opsætning!$C$3),2),0))</f>
        <v/>
      </c>
      <c r="I587" s="20" t="str">
        <f aca="false">IF(E587="","",E587-H587)</f>
        <v/>
      </c>
      <c r="J587" s="21" t="str">
        <f aca="false">IF(A587="","",MONTH(A587))</f>
        <v/>
      </c>
      <c r="K587" s="21" t="str">
        <f aca="false">IF(A587="","",ROUNDUP(MONTH(A587)/3,0))</f>
        <v/>
      </c>
    </row>
    <row r="588" customFormat="false" ht="15" hidden="false" customHeight="false" outlineLevel="0" collapsed="false">
      <c r="A588" s="15"/>
      <c r="B588" s="16"/>
      <c r="C588" s="12"/>
      <c r="D588" s="12"/>
      <c r="E588" s="17"/>
      <c r="F588" s="18"/>
      <c r="G588" s="19" t="str">
        <f aca="false">IF(D588="","",IF(COUNTIF(Opsætning!$A$6:$A$15,D588)&gt;0,"Indtægt","Udgift"))</f>
        <v/>
      </c>
      <c r="H588" s="20" t="str">
        <f aca="false">IF(E588="","",IF(F588="Ja",ROUND(E588*Opsætning!$C$3/(1+Opsætning!$C$3),2),0))</f>
        <v/>
      </c>
      <c r="I588" s="20" t="str">
        <f aca="false">IF(E588="","",E588-H588)</f>
        <v/>
      </c>
      <c r="J588" s="21" t="str">
        <f aca="false">IF(A588="","",MONTH(A588))</f>
        <v/>
      </c>
      <c r="K588" s="21" t="str">
        <f aca="false">IF(A588="","",ROUNDUP(MONTH(A588)/3,0))</f>
        <v/>
      </c>
    </row>
    <row r="589" customFormat="false" ht="15" hidden="false" customHeight="false" outlineLevel="0" collapsed="false">
      <c r="A589" s="15"/>
      <c r="B589" s="16"/>
      <c r="C589" s="12"/>
      <c r="D589" s="12"/>
      <c r="E589" s="17"/>
      <c r="F589" s="18"/>
      <c r="G589" s="19" t="str">
        <f aca="false">IF(D589="","",IF(COUNTIF(Opsætning!$A$6:$A$15,D589)&gt;0,"Indtægt","Udgift"))</f>
        <v/>
      </c>
      <c r="H589" s="20" t="str">
        <f aca="false">IF(E589="","",IF(F589="Ja",ROUND(E589*Opsætning!$C$3/(1+Opsætning!$C$3),2),0))</f>
        <v/>
      </c>
      <c r="I589" s="20" t="str">
        <f aca="false">IF(E589="","",E589-H589)</f>
        <v/>
      </c>
      <c r="J589" s="21" t="str">
        <f aca="false">IF(A589="","",MONTH(A589))</f>
        <v/>
      </c>
      <c r="K589" s="21" t="str">
        <f aca="false">IF(A589="","",ROUNDUP(MONTH(A589)/3,0))</f>
        <v/>
      </c>
    </row>
    <row r="590" customFormat="false" ht="15" hidden="false" customHeight="false" outlineLevel="0" collapsed="false">
      <c r="A590" s="15"/>
      <c r="B590" s="16"/>
      <c r="C590" s="12"/>
      <c r="D590" s="12"/>
      <c r="E590" s="17"/>
      <c r="F590" s="18"/>
      <c r="G590" s="19" t="str">
        <f aca="false">IF(D590="","",IF(COUNTIF(Opsætning!$A$6:$A$15,D590)&gt;0,"Indtægt","Udgift"))</f>
        <v/>
      </c>
      <c r="H590" s="20" t="str">
        <f aca="false">IF(E590="","",IF(F590="Ja",ROUND(E590*Opsætning!$C$3/(1+Opsætning!$C$3),2),0))</f>
        <v/>
      </c>
      <c r="I590" s="20" t="str">
        <f aca="false">IF(E590="","",E590-H590)</f>
        <v/>
      </c>
      <c r="J590" s="21" t="str">
        <f aca="false">IF(A590="","",MONTH(A590))</f>
        <v/>
      </c>
      <c r="K590" s="21" t="str">
        <f aca="false">IF(A590="","",ROUNDUP(MONTH(A590)/3,0))</f>
        <v/>
      </c>
    </row>
    <row r="591" customFormat="false" ht="15" hidden="false" customHeight="false" outlineLevel="0" collapsed="false">
      <c r="A591" s="15"/>
      <c r="B591" s="16"/>
      <c r="C591" s="12"/>
      <c r="D591" s="12"/>
      <c r="E591" s="17"/>
      <c r="F591" s="18"/>
      <c r="G591" s="19" t="str">
        <f aca="false">IF(D591="","",IF(COUNTIF(Opsætning!$A$6:$A$15,D591)&gt;0,"Indtægt","Udgift"))</f>
        <v/>
      </c>
      <c r="H591" s="20" t="str">
        <f aca="false">IF(E591="","",IF(F591="Ja",ROUND(E591*Opsætning!$C$3/(1+Opsætning!$C$3),2),0))</f>
        <v/>
      </c>
      <c r="I591" s="20" t="str">
        <f aca="false">IF(E591="","",E591-H591)</f>
        <v/>
      </c>
      <c r="J591" s="21" t="str">
        <f aca="false">IF(A591="","",MONTH(A591))</f>
        <v/>
      </c>
      <c r="K591" s="21" t="str">
        <f aca="false">IF(A591="","",ROUNDUP(MONTH(A591)/3,0))</f>
        <v/>
      </c>
    </row>
    <row r="592" customFormat="false" ht="15" hidden="false" customHeight="false" outlineLevel="0" collapsed="false">
      <c r="A592" s="15"/>
      <c r="B592" s="16"/>
      <c r="C592" s="12"/>
      <c r="D592" s="12"/>
      <c r="E592" s="17"/>
      <c r="F592" s="18"/>
      <c r="G592" s="19" t="str">
        <f aca="false">IF(D592="","",IF(COUNTIF(Opsætning!$A$6:$A$15,D592)&gt;0,"Indtægt","Udgift"))</f>
        <v/>
      </c>
      <c r="H592" s="20" t="str">
        <f aca="false">IF(E592="","",IF(F592="Ja",ROUND(E592*Opsætning!$C$3/(1+Opsætning!$C$3),2),0))</f>
        <v/>
      </c>
      <c r="I592" s="20" t="str">
        <f aca="false">IF(E592="","",E592-H592)</f>
        <v/>
      </c>
      <c r="J592" s="21" t="str">
        <f aca="false">IF(A592="","",MONTH(A592))</f>
        <v/>
      </c>
      <c r="K592" s="21" t="str">
        <f aca="false">IF(A592="","",ROUNDUP(MONTH(A592)/3,0))</f>
        <v/>
      </c>
    </row>
    <row r="593" customFormat="false" ht="15" hidden="false" customHeight="false" outlineLevel="0" collapsed="false">
      <c r="A593" s="15"/>
      <c r="B593" s="16"/>
      <c r="C593" s="12"/>
      <c r="D593" s="12"/>
      <c r="E593" s="17"/>
      <c r="F593" s="18"/>
      <c r="G593" s="19" t="str">
        <f aca="false">IF(D593="","",IF(COUNTIF(Opsætning!$A$6:$A$15,D593)&gt;0,"Indtægt","Udgift"))</f>
        <v/>
      </c>
      <c r="H593" s="20" t="str">
        <f aca="false">IF(E593="","",IF(F593="Ja",ROUND(E593*Opsætning!$C$3/(1+Opsætning!$C$3),2),0))</f>
        <v/>
      </c>
      <c r="I593" s="20" t="str">
        <f aca="false">IF(E593="","",E593-H593)</f>
        <v/>
      </c>
      <c r="J593" s="21" t="str">
        <f aca="false">IF(A593="","",MONTH(A593))</f>
        <v/>
      </c>
      <c r="K593" s="21" t="str">
        <f aca="false">IF(A593="","",ROUNDUP(MONTH(A593)/3,0))</f>
        <v/>
      </c>
    </row>
    <row r="594" customFormat="false" ht="15" hidden="false" customHeight="false" outlineLevel="0" collapsed="false">
      <c r="A594" s="15"/>
      <c r="B594" s="16"/>
      <c r="C594" s="12"/>
      <c r="D594" s="12"/>
      <c r="E594" s="17"/>
      <c r="F594" s="18"/>
      <c r="G594" s="19" t="str">
        <f aca="false">IF(D594="","",IF(COUNTIF(Opsætning!$A$6:$A$15,D594)&gt;0,"Indtægt","Udgift"))</f>
        <v/>
      </c>
      <c r="H594" s="20" t="str">
        <f aca="false">IF(E594="","",IF(F594="Ja",ROUND(E594*Opsætning!$C$3/(1+Opsætning!$C$3),2),0))</f>
        <v/>
      </c>
      <c r="I594" s="20" t="str">
        <f aca="false">IF(E594="","",E594-H594)</f>
        <v/>
      </c>
      <c r="J594" s="21" t="str">
        <f aca="false">IF(A594="","",MONTH(A594))</f>
        <v/>
      </c>
      <c r="K594" s="21" t="str">
        <f aca="false">IF(A594="","",ROUNDUP(MONTH(A594)/3,0))</f>
        <v/>
      </c>
    </row>
    <row r="595" customFormat="false" ht="15" hidden="false" customHeight="false" outlineLevel="0" collapsed="false">
      <c r="A595" s="15"/>
      <c r="B595" s="16"/>
      <c r="C595" s="12"/>
      <c r="D595" s="12"/>
      <c r="E595" s="17"/>
      <c r="F595" s="18"/>
      <c r="G595" s="19" t="str">
        <f aca="false">IF(D595="","",IF(COUNTIF(Opsætning!$A$6:$A$15,D595)&gt;0,"Indtægt","Udgift"))</f>
        <v/>
      </c>
      <c r="H595" s="20" t="str">
        <f aca="false">IF(E595="","",IF(F595="Ja",ROUND(E595*Opsætning!$C$3/(1+Opsætning!$C$3),2),0))</f>
        <v/>
      </c>
      <c r="I595" s="20" t="str">
        <f aca="false">IF(E595="","",E595-H595)</f>
        <v/>
      </c>
      <c r="J595" s="21" t="str">
        <f aca="false">IF(A595="","",MONTH(A595))</f>
        <v/>
      </c>
      <c r="K595" s="21" t="str">
        <f aca="false">IF(A595="","",ROUNDUP(MONTH(A595)/3,0))</f>
        <v/>
      </c>
    </row>
    <row r="596" customFormat="false" ht="15" hidden="false" customHeight="false" outlineLevel="0" collapsed="false">
      <c r="A596" s="15"/>
      <c r="B596" s="16"/>
      <c r="C596" s="12"/>
      <c r="D596" s="12"/>
      <c r="E596" s="17"/>
      <c r="F596" s="18"/>
      <c r="G596" s="19" t="str">
        <f aca="false">IF(D596="","",IF(COUNTIF(Opsætning!$A$6:$A$15,D596)&gt;0,"Indtægt","Udgift"))</f>
        <v/>
      </c>
      <c r="H596" s="20" t="str">
        <f aca="false">IF(E596="","",IF(F596="Ja",ROUND(E596*Opsætning!$C$3/(1+Opsætning!$C$3),2),0))</f>
        <v/>
      </c>
      <c r="I596" s="20" t="str">
        <f aca="false">IF(E596="","",E596-H596)</f>
        <v/>
      </c>
      <c r="J596" s="21" t="str">
        <f aca="false">IF(A596="","",MONTH(A596))</f>
        <v/>
      </c>
      <c r="K596" s="21" t="str">
        <f aca="false">IF(A596="","",ROUNDUP(MONTH(A596)/3,0))</f>
        <v/>
      </c>
    </row>
    <row r="597" customFormat="false" ht="15" hidden="false" customHeight="false" outlineLevel="0" collapsed="false">
      <c r="A597" s="15"/>
      <c r="B597" s="16"/>
      <c r="C597" s="12"/>
      <c r="D597" s="12"/>
      <c r="E597" s="17"/>
      <c r="F597" s="18"/>
      <c r="G597" s="19" t="str">
        <f aca="false">IF(D597="","",IF(COUNTIF(Opsætning!$A$6:$A$15,D597)&gt;0,"Indtægt","Udgift"))</f>
        <v/>
      </c>
      <c r="H597" s="20" t="str">
        <f aca="false">IF(E597="","",IF(F597="Ja",ROUND(E597*Opsætning!$C$3/(1+Opsætning!$C$3),2),0))</f>
        <v/>
      </c>
      <c r="I597" s="20" t="str">
        <f aca="false">IF(E597="","",E597-H597)</f>
        <v/>
      </c>
      <c r="J597" s="21" t="str">
        <f aca="false">IF(A597="","",MONTH(A597))</f>
        <v/>
      </c>
      <c r="K597" s="21" t="str">
        <f aca="false">IF(A597="","",ROUNDUP(MONTH(A597)/3,0))</f>
        <v/>
      </c>
    </row>
    <row r="598" customFormat="false" ht="15" hidden="false" customHeight="false" outlineLevel="0" collapsed="false">
      <c r="A598" s="15"/>
      <c r="B598" s="16"/>
      <c r="C598" s="12"/>
      <c r="D598" s="12"/>
      <c r="E598" s="17"/>
      <c r="F598" s="18"/>
      <c r="G598" s="19" t="str">
        <f aca="false">IF(D598="","",IF(COUNTIF(Opsætning!$A$6:$A$15,D598)&gt;0,"Indtægt","Udgift"))</f>
        <v/>
      </c>
      <c r="H598" s="20" t="str">
        <f aca="false">IF(E598="","",IF(F598="Ja",ROUND(E598*Opsætning!$C$3/(1+Opsætning!$C$3),2),0))</f>
        <v/>
      </c>
      <c r="I598" s="20" t="str">
        <f aca="false">IF(E598="","",E598-H598)</f>
        <v/>
      </c>
      <c r="J598" s="21" t="str">
        <f aca="false">IF(A598="","",MONTH(A598))</f>
        <v/>
      </c>
      <c r="K598" s="21" t="str">
        <f aca="false">IF(A598="","",ROUNDUP(MONTH(A598)/3,0))</f>
        <v/>
      </c>
    </row>
    <row r="599" customFormat="false" ht="15" hidden="false" customHeight="false" outlineLevel="0" collapsed="false">
      <c r="A599" s="15"/>
      <c r="B599" s="16"/>
      <c r="C599" s="12"/>
      <c r="D599" s="12"/>
      <c r="E599" s="17"/>
      <c r="F599" s="18"/>
      <c r="G599" s="19" t="str">
        <f aca="false">IF(D599="","",IF(COUNTIF(Opsætning!$A$6:$A$15,D599)&gt;0,"Indtægt","Udgift"))</f>
        <v/>
      </c>
      <c r="H599" s="20" t="str">
        <f aca="false">IF(E599="","",IF(F599="Ja",ROUND(E599*Opsætning!$C$3/(1+Opsætning!$C$3),2),0))</f>
        <v/>
      </c>
      <c r="I599" s="20" t="str">
        <f aca="false">IF(E599="","",E599-H599)</f>
        <v/>
      </c>
      <c r="J599" s="21" t="str">
        <f aca="false">IF(A599="","",MONTH(A599))</f>
        <v/>
      </c>
      <c r="K599" s="21" t="str">
        <f aca="false">IF(A599="","",ROUNDUP(MONTH(A599)/3,0))</f>
        <v/>
      </c>
    </row>
    <row r="600" customFormat="false" ht="15" hidden="false" customHeight="false" outlineLevel="0" collapsed="false">
      <c r="A600" s="15"/>
      <c r="B600" s="16"/>
      <c r="C600" s="12"/>
      <c r="D600" s="12"/>
      <c r="E600" s="17"/>
      <c r="F600" s="18"/>
      <c r="G600" s="19" t="str">
        <f aca="false">IF(D600="","",IF(COUNTIF(Opsætning!$A$6:$A$15,D600)&gt;0,"Indtægt","Udgift"))</f>
        <v/>
      </c>
      <c r="H600" s="20" t="str">
        <f aca="false">IF(E600="","",IF(F600="Ja",ROUND(E600*Opsætning!$C$3/(1+Opsætning!$C$3),2),0))</f>
        <v/>
      </c>
      <c r="I600" s="20" t="str">
        <f aca="false">IF(E600="","",E600-H600)</f>
        <v/>
      </c>
      <c r="J600" s="21" t="str">
        <f aca="false">IF(A600="","",MONTH(A600))</f>
        <v/>
      </c>
      <c r="K600" s="21" t="str">
        <f aca="false">IF(A600="","",ROUNDUP(MONTH(A600)/3,0))</f>
        <v/>
      </c>
    </row>
    <row r="601" customFormat="false" ht="15" hidden="false" customHeight="false" outlineLevel="0" collapsed="false">
      <c r="A601" s="15"/>
      <c r="B601" s="16"/>
      <c r="C601" s="12"/>
      <c r="D601" s="12"/>
      <c r="E601" s="17"/>
      <c r="F601" s="18"/>
      <c r="G601" s="19" t="str">
        <f aca="false">IF(D601="","",IF(COUNTIF(Opsætning!$A$6:$A$15,D601)&gt;0,"Indtægt","Udgift"))</f>
        <v/>
      </c>
      <c r="H601" s="20" t="str">
        <f aca="false">IF(E601="","",IF(F601="Ja",ROUND(E601*Opsætning!$C$3/(1+Opsætning!$C$3),2),0))</f>
        <v/>
      </c>
      <c r="I601" s="20" t="str">
        <f aca="false">IF(E601="","",E601-H601)</f>
        <v/>
      </c>
      <c r="J601" s="21" t="str">
        <f aca="false">IF(A601="","",MONTH(A601))</f>
        <v/>
      </c>
      <c r="K601" s="21" t="str">
        <f aca="false">IF(A601="","",ROUNDUP(MONTH(A601)/3,0))</f>
        <v/>
      </c>
    </row>
    <row r="602" customFormat="false" ht="15" hidden="false" customHeight="false" outlineLevel="0" collapsed="false">
      <c r="A602" s="15"/>
      <c r="B602" s="16"/>
      <c r="C602" s="12"/>
      <c r="D602" s="12"/>
      <c r="E602" s="17"/>
      <c r="F602" s="18"/>
      <c r="G602" s="19" t="str">
        <f aca="false">IF(D602="","",IF(COUNTIF(Opsætning!$A$6:$A$15,D602)&gt;0,"Indtægt","Udgift"))</f>
        <v/>
      </c>
      <c r="H602" s="20" t="str">
        <f aca="false">IF(E602="","",IF(F602="Ja",ROUND(E602*Opsætning!$C$3/(1+Opsætning!$C$3),2),0))</f>
        <v/>
      </c>
      <c r="I602" s="20" t="str">
        <f aca="false">IF(E602="","",E602-H602)</f>
        <v/>
      </c>
      <c r="J602" s="21" t="str">
        <f aca="false">IF(A602="","",MONTH(A602))</f>
        <v/>
      </c>
      <c r="K602" s="21" t="str">
        <f aca="false">IF(A602="","",ROUNDUP(MONTH(A602)/3,0))</f>
        <v/>
      </c>
    </row>
    <row r="603" customFormat="false" ht="15" hidden="false" customHeight="false" outlineLevel="0" collapsed="false">
      <c r="A603" s="15"/>
      <c r="B603" s="16"/>
      <c r="C603" s="12"/>
      <c r="D603" s="12"/>
      <c r="E603" s="17"/>
      <c r="F603" s="18"/>
      <c r="G603" s="19" t="str">
        <f aca="false">IF(D603="","",IF(COUNTIF(Opsætning!$A$6:$A$15,D603)&gt;0,"Indtægt","Udgift"))</f>
        <v/>
      </c>
      <c r="H603" s="20" t="str">
        <f aca="false">IF(E603="","",IF(F603="Ja",ROUND(E603*Opsætning!$C$3/(1+Opsætning!$C$3),2),0))</f>
        <v/>
      </c>
      <c r="I603" s="20" t="str">
        <f aca="false">IF(E603="","",E603-H603)</f>
        <v/>
      </c>
      <c r="J603" s="21" t="str">
        <f aca="false">IF(A603="","",MONTH(A603))</f>
        <v/>
      </c>
      <c r="K603" s="21" t="str">
        <f aca="false">IF(A603="","",ROUNDUP(MONTH(A603)/3,0))</f>
        <v/>
      </c>
    </row>
    <row r="604" customFormat="false" ht="15" hidden="false" customHeight="false" outlineLevel="0" collapsed="false">
      <c r="A604" s="15"/>
      <c r="B604" s="16"/>
      <c r="C604" s="12"/>
      <c r="D604" s="12"/>
      <c r="E604" s="17"/>
      <c r="F604" s="18"/>
      <c r="G604" s="19" t="str">
        <f aca="false">IF(D604="","",IF(COUNTIF(Opsætning!$A$6:$A$15,D604)&gt;0,"Indtægt","Udgift"))</f>
        <v/>
      </c>
      <c r="H604" s="20" t="str">
        <f aca="false">IF(E604="","",IF(F604="Ja",ROUND(E604*Opsætning!$C$3/(1+Opsætning!$C$3),2),0))</f>
        <v/>
      </c>
      <c r="I604" s="20" t="str">
        <f aca="false">IF(E604="","",E604-H604)</f>
        <v/>
      </c>
      <c r="J604" s="21" t="str">
        <f aca="false">IF(A604="","",MONTH(A604))</f>
        <v/>
      </c>
      <c r="K604" s="21" t="str">
        <f aca="false">IF(A604="","",ROUNDUP(MONTH(A604)/3,0))</f>
        <v/>
      </c>
    </row>
    <row r="605" customFormat="false" ht="15" hidden="false" customHeight="false" outlineLevel="0" collapsed="false">
      <c r="A605" s="15"/>
      <c r="B605" s="16"/>
      <c r="C605" s="12"/>
      <c r="D605" s="12"/>
      <c r="E605" s="17"/>
      <c r="F605" s="18"/>
      <c r="G605" s="19" t="str">
        <f aca="false">IF(D605="","",IF(COUNTIF(Opsætning!$A$6:$A$15,D605)&gt;0,"Indtægt","Udgift"))</f>
        <v/>
      </c>
      <c r="H605" s="20" t="str">
        <f aca="false">IF(E605="","",IF(F605="Ja",ROUND(E605*Opsætning!$C$3/(1+Opsætning!$C$3),2),0))</f>
        <v/>
      </c>
      <c r="I605" s="20" t="str">
        <f aca="false">IF(E605="","",E605-H605)</f>
        <v/>
      </c>
      <c r="J605" s="21" t="str">
        <f aca="false">IF(A605="","",MONTH(A605))</f>
        <v/>
      </c>
      <c r="K605" s="21" t="str">
        <f aca="false">IF(A605="","",ROUNDUP(MONTH(A605)/3,0))</f>
        <v/>
      </c>
    </row>
    <row r="606" customFormat="false" ht="15" hidden="false" customHeight="false" outlineLevel="0" collapsed="false">
      <c r="A606" s="15"/>
      <c r="B606" s="16"/>
      <c r="C606" s="12"/>
      <c r="D606" s="12"/>
      <c r="E606" s="17"/>
      <c r="F606" s="18"/>
      <c r="G606" s="19" t="str">
        <f aca="false">IF(D606="","",IF(COUNTIF(Opsætning!$A$6:$A$15,D606)&gt;0,"Indtægt","Udgift"))</f>
        <v/>
      </c>
      <c r="H606" s="20" t="str">
        <f aca="false">IF(E606="","",IF(F606="Ja",ROUND(E606*Opsætning!$C$3/(1+Opsætning!$C$3),2),0))</f>
        <v/>
      </c>
      <c r="I606" s="20" t="str">
        <f aca="false">IF(E606="","",E606-H606)</f>
        <v/>
      </c>
      <c r="J606" s="21" t="str">
        <f aca="false">IF(A606="","",MONTH(A606))</f>
        <v/>
      </c>
      <c r="K606" s="21" t="str">
        <f aca="false">IF(A606="","",ROUNDUP(MONTH(A606)/3,0))</f>
        <v/>
      </c>
    </row>
    <row r="607" customFormat="false" ht="15" hidden="false" customHeight="false" outlineLevel="0" collapsed="false">
      <c r="A607" s="15"/>
      <c r="B607" s="16"/>
      <c r="C607" s="12"/>
      <c r="D607" s="12"/>
      <c r="E607" s="17"/>
      <c r="F607" s="18"/>
      <c r="G607" s="19" t="str">
        <f aca="false">IF(D607="","",IF(COUNTIF(Opsætning!$A$6:$A$15,D607)&gt;0,"Indtægt","Udgift"))</f>
        <v/>
      </c>
      <c r="H607" s="20" t="str">
        <f aca="false">IF(E607="","",IF(F607="Ja",ROUND(E607*Opsætning!$C$3/(1+Opsætning!$C$3),2),0))</f>
        <v/>
      </c>
      <c r="I607" s="20" t="str">
        <f aca="false">IF(E607="","",E607-H607)</f>
        <v/>
      </c>
      <c r="J607" s="21" t="str">
        <f aca="false">IF(A607="","",MONTH(A607))</f>
        <v/>
      </c>
      <c r="K607" s="21" t="str">
        <f aca="false">IF(A607="","",ROUNDUP(MONTH(A607)/3,0))</f>
        <v/>
      </c>
    </row>
    <row r="608" customFormat="false" ht="15" hidden="false" customHeight="false" outlineLevel="0" collapsed="false">
      <c r="A608" s="15"/>
      <c r="B608" s="16"/>
      <c r="C608" s="12"/>
      <c r="D608" s="12"/>
      <c r="E608" s="17"/>
      <c r="F608" s="18"/>
      <c r="G608" s="19" t="str">
        <f aca="false">IF(D608="","",IF(COUNTIF(Opsætning!$A$6:$A$15,D608)&gt;0,"Indtægt","Udgift"))</f>
        <v/>
      </c>
      <c r="H608" s="20" t="str">
        <f aca="false">IF(E608="","",IF(F608="Ja",ROUND(E608*Opsætning!$C$3/(1+Opsætning!$C$3),2),0))</f>
        <v/>
      </c>
      <c r="I608" s="20" t="str">
        <f aca="false">IF(E608="","",E608-H608)</f>
        <v/>
      </c>
      <c r="J608" s="21" t="str">
        <f aca="false">IF(A608="","",MONTH(A608))</f>
        <v/>
      </c>
      <c r="K608" s="21" t="str">
        <f aca="false">IF(A608="","",ROUNDUP(MONTH(A608)/3,0))</f>
        <v/>
      </c>
    </row>
    <row r="609" customFormat="false" ht="15" hidden="false" customHeight="false" outlineLevel="0" collapsed="false">
      <c r="A609" s="15"/>
      <c r="B609" s="16"/>
      <c r="C609" s="12"/>
      <c r="D609" s="12"/>
      <c r="E609" s="17"/>
      <c r="F609" s="18"/>
      <c r="G609" s="19" t="str">
        <f aca="false">IF(D609="","",IF(COUNTIF(Opsætning!$A$6:$A$15,D609)&gt;0,"Indtægt","Udgift"))</f>
        <v/>
      </c>
      <c r="H609" s="20" t="str">
        <f aca="false">IF(E609="","",IF(F609="Ja",ROUND(E609*Opsætning!$C$3/(1+Opsætning!$C$3),2),0))</f>
        <v/>
      </c>
      <c r="I609" s="20" t="str">
        <f aca="false">IF(E609="","",E609-H609)</f>
        <v/>
      </c>
      <c r="J609" s="21" t="str">
        <f aca="false">IF(A609="","",MONTH(A609))</f>
        <v/>
      </c>
      <c r="K609" s="21" t="str">
        <f aca="false">IF(A609="","",ROUNDUP(MONTH(A609)/3,0))</f>
        <v/>
      </c>
    </row>
    <row r="610" customFormat="false" ht="15" hidden="false" customHeight="false" outlineLevel="0" collapsed="false">
      <c r="A610" s="15"/>
      <c r="B610" s="16"/>
      <c r="C610" s="12"/>
      <c r="D610" s="12"/>
      <c r="E610" s="17"/>
      <c r="F610" s="18"/>
      <c r="G610" s="19" t="str">
        <f aca="false">IF(D610="","",IF(COUNTIF(Opsætning!$A$6:$A$15,D610)&gt;0,"Indtægt","Udgift"))</f>
        <v/>
      </c>
      <c r="H610" s="20" t="str">
        <f aca="false">IF(E610="","",IF(F610="Ja",ROUND(E610*Opsætning!$C$3/(1+Opsætning!$C$3),2),0))</f>
        <v/>
      </c>
      <c r="I610" s="20" t="str">
        <f aca="false">IF(E610="","",E610-H610)</f>
        <v/>
      </c>
      <c r="J610" s="21" t="str">
        <f aca="false">IF(A610="","",MONTH(A610))</f>
        <v/>
      </c>
      <c r="K610" s="21" t="str">
        <f aca="false">IF(A610="","",ROUNDUP(MONTH(A610)/3,0))</f>
        <v/>
      </c>
    </row>
    <row r="611" customFormat="false" ht="15" hidden="false" customHeight="false" outlineLevel="0" collapsed="false">
      <c r="A611" s="15"/>
      <c r="B611" s="16"/>
      <c r="C611" s="12"/>
      <c r="D611" s="12"/>
      <c r="E611" s="17"/>
      <c r="F611" s="18"/>
      <c r="G611" s="19" t="str">
        <f aca="false">IF(D611="","",IF(COUNTIF(Opsætning!$A$6:$A$15,D611)&gt;0,"Indtægt","Udgift"))</f>
        <v/>
      </c>
      <c r="H611" s="20" t="str">
        <f aca="false">IF(E611="","",IF(F611="Ja",ROUND(E611*Opsætning!$C$3/(1+Opsætning!$C$3),2),0))</f>
        <v/>
      </c>
      <c r="I611" s="20" t="str">
        <f aca="false">IF(E611="","",E611-H611)</f>
        <v/>
      </c>
      <c r="J611" s="21" t="str">
        <f aca="false">IF(A611="","",MONTH(A611))</f>
        <v/>
      </c>
      <c r="K611" s="21" t="str">
        <f aca="false">IF(A611="","",ROUNDUP(MONTH(A611)/3,0))</f>
        <v/>
      </c>
    </row>
    <row r="612" customFormat="false" ht="15" hidden="false" customHeight="false" outlineLevel="0" collapsed="false">
      <c r="A612" s="15"/>
      <c r="B612" s="16"/>
      <c r="C612" s="12"/>
      <c r="D612" s="12"/>
      <c r="E612" s="17"/>
      <c r="F612" s="18"/>
      <c r="G612" s="19" t="str">
        <f aca="false">IF(D612="","",IF(COUNTIF(Opsætning!$A$6:$A$15,D612)&gt;0,"Indtægt","Udgift"))</f>
        <v/>
      </c>
      <c r="H612" s="20" t="str">
        <f aca="false">IF(E612="","",IF(F612="Ja",ROUND(E612*Opsætning!$C$3/(1+Opsætning!$C$3),2),0))</f>
        <v/>
      </c>
      <c r="I612" s="20" t="str">
        <f aca="false">IF(E612="","",E612-H612)</f>
        <v/>
      </c>
      <c r="J612" s="21" t="str">
        <f aca="false">IF(A612="","",MONTH(A612))</f>
        <v/>
      </c>
      <c r="K612" s="21" t="str">
        <f aca="false">IF(A612="","",ROUNDUP(MONTH(A612)/3,0))</f>
        <v/>
      </c>
    </row>
    <row r="613" customFormat="false" ht="15" hidden="false" customHeight="false" outlineLevel="0" collapsed="false">
      <c r="A613" s="15"/>
      <c r="B613" s="16"/>
      <c r="C613" s="12"/>
      <c r="D613" s="12"/>
      <c r="E613" s="17"/>
      <c r="F613" s="18"/>
      <c r="G613" s="19" t="str">
        <f aca="false">IF(D613="","",IF(COUNTIF(Opsætning!$A$6:$A$15,D613)&gt;0,"Indtægt","Udgift"))</f>
        <v/>
      </c>
      <c r="H613" s="20" t="str">
        <f aca="false">IF(E613="","",IF(F613="Ja",ROUND(E613*Opsætning!$C$3/(1+Opsætning!$C$3),2),0))</f>
        <v/>
      </c>
      <c r="I613" s="20" t="str">
        <f aca="false">IF(E613="","",E613-H613)</f>
        <v/>
      </c>
      <c r="J613" s="21" t="str">
        <f aca="false">IF(A613="","",MONTH(A613))</f>
        <v/>
      </c>
      <c r="K613" s="21" t="str">
        <f aca="false">IF(A613="","",ROUNDUP(MONTH(A613)/3,0))</f>
        <v/>
      </c>
    </row>
    <row r="614" customFormat="false" ht="15" hidden="false" customHeight="false" outlineLevel="0" collapsed="false">
      <c r="A614" s="15"/>
      <c r="B614" s="16"/>
      <c r="C614" s="12"/>
      <c r="D614" s="12"/>
      <c r="E614" s="17"/>
      <c r="F614" s="18"/>
      <c r="G614" s="19" t="str">
        <f aca="false">IF(D614="","",IF(COUNTIF(Opsætning!$A$6:$A$15,D614)&gt;0,"Indtægt","Udgift"))</f>
        <v/>
      </c>
      <c r="H614" s="20" t="str">
        <f aca="false">IF(E614="","",IF(F614="Ja",ROUND(E614*Opsætning!$C$3/(1+Opsætning!$C$3),2),0))</f>
        <v/>
      </c>
      <c r="I614" s="20" t="str">
        <f aca="false">IF(E614="","",E614-H614)</f>
        <v/>
      </c>
      <c r="J614" s="21" t="str">
        <f aca="false">IF(A614="","",MONTH(A614))</f>
        <v/>
      </c>
      <c r="K614" s="21" t="str">
        <f aca="false">IF(A614="","",ROUNDUP(MONTH(A614)/3,0))</f>
        <v/>
      </c>
    </row>
    <row r="615" customFormat="false" ht="15" hidden="false" customHeight="false" outlineLevel="0" collapsed="false">
      <c r="A615" s="15"/>
      <c r="B615" s="16"/>
      <c r="C615" s="12"/>
      <c r="D615" s="12"/>
      <c r="E615" s="17"/>
      <c r="F615" s="18"/>
      <c r="G615" s="19" t="str">
        <f aca="false">IF(D615="","",IF(COUNTIF(Opsætning!$A$6:$A$15,D615)&gt;0,"Indtægt","Udgift"))</f>
        <v/>
      </c>
      <c r="H615" s="20" t="str">
        <f aca="false">IF(E615="","",IF(F615="Ja",ROUND(E615*Opsætning!$C$3/(1+Opsætning!$C$3),2),0))</f>
        <v/>
      </c>
      <c r="I615" s="20" t="str">
        <f aca="false">IF(E615="","",E615-H615)</f>
        <v/>
      </c>
      <c r="J615" s="21" t="str">
        <f aca="false">IF(A615="","",MONTH(A615))</f>
        <v/>
      </c>
      <c r="K615" s="21" t="str">
        <f aca="false">IF(A615="","",ROUNDUP(MONTH(A615)/3,0))</f>
        <v/>
      </c>
    </row>
    <row r="616" customFormat="false" ht="15" hidden="false" customHeight="false" outlineLevel="0" collapsed="false">
      <c r="A616" s="15"/>
      <c r="B616" s="16"/>
      <c r="C616" s="12"/>
      <c r="D616" s="12"/>
      <c r="E616" s="17"/>
      <c r="F616" s="18"/>
      <c r="G616" s="19" t="str">
        <f aca="false">IF(D616="","",IF(COUNTIF(Opsætning!$A$6:$A$15,D616)&gt;0,"Indtægt","Udgift"))</f>
        <v/>
      </c>
      <c r="H616" s="20" t="str">
        <f aca="false">IF(E616="","",IF(F616="Ja",ROUND(E616*Opsætning!$C$3/(1+Opsætning!$C$3),2),0))</f>
        <v/>
      </c>
      <c r="I616" s="20" t="str">
        <f aca="false">IF(E616="","",E616-H616)</f>
        <v/>
      </c>
      <c r="J616" s="21" t="str">
        <f aca="false">IF(A616="","",MONTH(A616))</f>
        <v/>
      </c>
      <c r="K616" s="21" t="str">
        <f aca="false">IF(A616="","",ROUNDUP(MONTH(A616)/3,0))</f>
        <v/>
      </c>
    </row>
    <row r="617" customFormat="false" ht="15" hidden="false" customHeight="false" outlineLevel="0" collapsed="false">
      <c r="A617" s="15"/>
      <c r="B617" s="16"/>
      <c r="C617" s="12"/>
      <c r="D617" s="12"/>
      <c r="E617" s="17"/>
      <c r="F617" s="18"/>
      <c r="G617" s="19" t="str">
        <f aca="false">IF(D617="","",IF(COUNTIF(Opsætning!$A$6:$A$15,D617)&gt;0,"Indtægt","Udgift"))</f>
        <v/>
      </c>
      <c r="H617" s="20" t="str">
        <f aca="false">IF(E617="","",IF(F617="Ja",ROUND(E617*Opsætning!$C$3/(1+Opsætning!$C$3),2),0))</f>
        <v/>
      </c>
      <c r="I617" s="20" t="str">
        <f aca="false">IF(E617="","",E617-H617)</f>
        <v/>
      </c>
      <c r="J617" s="21" t="str">
        <f aca="false">IF(A617="","",MONTH(A617))</f>
        <v/>
      </c>
      <c r="K617" s="21" t="str">
        <f aca="false">IF(A617="","",ROUNDUP(MONTH(A617)/3,0))</f>
        <v/>
      </c>
    </row>
    <row r="618" customFormat="false" ht="15" hidden="false" customHeight="false" outlineLevel="0" collapsed="false">
      <c r="A618" s="15"/>
      <c r="B618" s="16"/>
      <c r="C618" s="12"/>
      <c r="D618" s="12"/>
      <c r="E618" s="17"/>
      <c r="F618" s="18"/>
      <c r="G618" s="19" t="str">
        <f aca="false">IF(D618="","",IF(COUNTIF(Opsætning!$A$6:$A$15,D618)&gt;0,"Indtægt","Udgift"))</f>
        <v/>
      </c>
      <c r="H618" s="20" t="str">
        <f aca="false">IF(E618="","",IF(F618="Ja",ROUND(E618*Opsætning!$C$3/(1+Opsætning!$C$3),2),0))</f>
        <v/>
      </c>
      <c r="I618" s="20" t="str">
        <f aca="false">IF(E618="","",E618-H618)</f>
        <v/>
      </c>
      <c r="J618" s="21" t="str">
        <f aca="false">IF(A618="","",MONTH(A618))</f>
        <v/>
      </c>
      <c r="K618" s="21" t="str">
        <f aca="false">IF(A618="","",ROUNDUP(MONTH(A618)/3,0))</f>
        <v/>
      </c>
    </row>
    <row r="619" customFormat="false" ht="15" hidden="false" customHeight="false" outlineLevel="0" collapsed="false">
      <c r="A619" s="15"/>
      <c r="B619" s="16"/>
      <c r="C619" s="12"/>
      <c r="D619" s="12"/>
      <c r="E619" s="17"/>
      <c r="F619" s="18"/>
      <c r="G619" s="19" t="str">
        <f aca="false">IF(D619="","",IF(COUNTIF(Opsætning!$A$6:$A$15,D619)&gt;0,"Indtægt","Udgift"))</f>
        <v/>
      </c>
      <c r="H619" s="20" t="str">
        <f aca="false">IF(E619="","",IF(F619="Ja",ROUND(E619*Opsætning!$C$3/(1+Opsætning!$C$3),2),0))</f>
        <v/>
      </c>
      <c r="I619" s="20" t="str">
        <f aca="false">IF(E619="","",E619-H619)</f>
        <v/>
      </c>
      <c r="J619" s="21" t="str">
        <f aca="false">IF(A619="","",MONTH(A619))</f>
        <v/>
      </c>
      <c r="K619" s="21" t="str">
        <f aca="false">IF(A619="","",ROUNDUP(MONTH(A619)/3,0))</f>
        <v/>
      </c>
    </row>
    <row r="620" customFormat="false" ht="15" hidden="false" customHeight="false" outlineLevel="0" collapsed="false">
      <c r="A620" s="15"/>
      <c r="B620" s="16"/>
      <c r="C620" s="12"/>
      <c r="D620" s="12"/>
      <c r="E620" s="17"/>
      <c r="F620" s="18"/>
      <c r="G620" s="19" t="str">
        <f aca="false">IF(D620="","",IF(COUNTIF(Opsætning!$A$6:$A$15,D620)&gt;0,"Indtægt","Udgift"))</f>
        <v/>
      </c>
      <c r="H620" s="20" t="str">
        <f aca="false">IF(E620="","",IF(F620="Ja",ROUND(E620*Opsætning!$C$3/(1+Opsætning!$C$3),2),0))</f>
        <v/>
      </c>
      <c r="I620" s="20" t="str">
        <f aca="false">IF(E620="","",E620-H620)</f>
        <v/>
      </c>
      <c r="J620" s="21" t="str">
        <f aca="false">IF(A620="","",MONTH(A620))</f>
        <v/>
      </c>
      <c r="K620" s="21" t="str">
        <f aca="false">IF(A620="","",ROUNDUP(MONTH(A620)/3,0))</f>
        <v/>
      </c>
    </row>
    <row r="621" customFormat="false" ht="15" hidden="false" customHeight="false" outlineLevel="0" collapsed="false">
      <c r="A621" s="15"/>
      <c r="B621" s="16"/>
      <c r="C621" s="12"/>
      <c r="D621" s="12"/>
      <c r="E621" s="17"/>
      <c r="F621" s="18"/>
      <c r="G621" s="19" t="str">
        <f aca="false">IF(D621="","",IF(COUNTIF(Opsætning!$A$6:$A$15,D621)&gt;0,"Indtægt","Udgift"))</f>
        <v/>
      </c>
      <c r="H621" s="20" t="str">
        <f aca="false">IF(E621="","",IF(F621="Ja",ROUND(E621*Opsætning!$C$3/(1+Opsætning!$C$3),2),0))</f>
        <v/>
      </c>
      <c r="I621" s="20" t="str">
        <f aca="false">IF(E621="","",E621-H621)</f>
        <v/>
      </c>
      <c r="J621" s="21" t="str">
        <f aca="false">IF(A621="","",MONTH(A621))</f>
        <v/>
      </c>
      <c r="K621" s="21" t="str">
        <f aca="false">IF(A621="","",ROUNDUP(MONTH(A621)/3,0))</f>
        <v/>
      </c>
    </row>
    <row r="622" customFormat="false" ht="15" hidden="false" customHeight="false" outlineLevel="0" collapsed="false">
      <c r="A622" s="15"/>
      <c r="B622" s="16"/>
      <c r="C622" s="12"/>
      <c r="D622" s="12"/>
      <c r="E622" s="17"/>
      <c r="F622" s="18"/>
      <c r="G622" s="19" t="str">
        <f aca="false">IF(D622="","",IF(COUNTIF(Opsætning!$A$6:$A$15,D622)&gt;0,"Indtægt","Udgift"))</f>
        <v/>
      </c>
      <c r="H622" s="20" t="str">
        <f aca="false">IF(E622="","",IF(F622="Ja",ROUND(E622*Opsætning!$C$3/(1+Opsætning!$C$3),2),0))</f>
        <v/>
      </c>
      <c r="I622" s="20" t="str">
        <f aca="false">IF(E622="","",E622-H622)</f>
        <v/>
      </c>
      <c r="J622" s="21" t="str">
        <f aca="false">IF(A622="","",MONTH(A622))</f>
        <v/>
      </c>
      <c r="K622" s="21" t="str">
        <f aca="false">IF(A622="","",ROUNDUP(MONTH(A622)/3,0))</f>
        <v/>
      </c>
    </row>
    <row r="623" customFormat="false" ht="15" hidden="false" customHeight="false" outlineLevel="0" collapsed="false">
      <c r="A623" s="15"/>
      <c r="B623" s="16"/>
      <c r="C623" s="12"/>
      <c r="D623" s="12"/>
      <c r="E623" s="17"/>
      <c r="F623" s="18"/>
      <c r="G623" s="19" t="str">
        <f aca="false">IF(D623="","",IF(COUNTIF(Opsætning!$A$6:$A$15,D623)&gt;0,"Indtægt","Udgift"))</f>
        <v/>
      </c>
      <c r="H623" s="20" t="str">
        <f aca="false">IF(E623="","",IF(F623="Ja",ROUND(E623*Opsætning!$C$3/(1+Opsætning!$C$3),2),0))</f>
        <v/>
      </c>
      <c r="I623" s="20" t="str">
        <f aca="false">IF(E623="","",E623-H623)</f>
        <v/>
      </c>
      <c r="J623" s="21" t="str">
        <f aca="false">IF(A623="","",MONTH(A623))</f>
        <v/>
      </c>
      <c r="K623" s="21" t="str">
        <f aca="false">IF(A623="","",ROUNDUP(MONTH(A623)/3,0))</f>
        <v/>
      </c>
    </row>
    <row r="624" customFormat="false" ht="15" hidden="false" customHeight="false" outlineLevel="0" collapsed="false">
      <c r="A624" s="15"/>
      <c r="B624" s="16"/>
      <c r="C624" s="12"/>
      <c r="D624" s="12"/>
      <c r="E624" s="17"/>
      <c r="F624" s="18"/>
      <c r="G624" s="19" t="str">
        <f aca="false">IF(D624="","",IF(COUNTIF(Opsætning!$A$6:$A$15,D624)&gt;0,"Indtægt","Udgift"))</f>
        <v/>
      </c>
      <c r="H624" s="20" t="str">
        <f aca="false">IF(E624="","",IF(F624="Ja",ROUND(E624*Opsætning!$C$3/(1+Opsætning!$C$3),2),0))</f>
        <v/>
      </c>
      <c r="I624" s="20" t="str">
        <f aca="false">IF(E624="","",E624-H624)</f>
        <v/>
      </c>
      <c r="J624" s="21" t="str">
        <f aca="false">IF(A624="","",MONTH(A624))</f>
        <v/>
      </c>
      <c r="K624" s="21" t="str">
        <f aca="false">IF(A624="","",ROUNDUP(MONTH(A624)/3,0))</f>
        <v/>
      </c>
    </row>
    <row r="625" customFormat="false" ht="15" hidden="false" customHeight="false" outlineLevel="0" collapsed="false">
      <c r="A625" s="15"/>
      <c r="B625" s="16"/>
      <c r="C625" s="12"/>
      <c r="D625" s="12"/>
      <c r="E625" s="17"/>
      <c r="F625" s="18"/>
      <c r="G625" s="19" t="str">
        <f aca="false">IF(D625="","",IF(COUNTIF(Opsætning!$A$6:$A$15,D625)&gt;0,"Indtægt","Udgift"))</f>
        <v/>
      </c>
      <c r="H625" s="20" t="str">
        <f aca="false">IF(E625="","",IF(F625="Ja",ROUND(E625*Opsætning!$C$3/(1+Opsætning!$C$3),2),0))</f>
        <v/>
      </c>
      <c r="I625" s="20" t="str">
        <f aca="false">IF(E625="","",E625-H625)</f>
        <v/>
      </c>
      <c r="J625" s="21" t="str">
        <f aca="false">IF(A625="","",MONTH(A625))</f>
        <v/>
      </c>
      <c r="K625" s="21" t="str">
        <f aca="false">IF(A625="","",ROUNDUP(MONTH(A625)/3,0))</f>
        <v/>
      </c>
    </row>
    <row r="626" customFormat="false" ht="15" hidden="false" customHeight="false" outlineLevel="0" collapsed="false">
      <c r="A626" s="15"/>
      <c r="B626" s="16"/>
      <c r="C626" s="12"/>
      <c r="D626" s="12"/>
      <c r="E626" s="17"/>
      <c r="F626" s="18"/>
      <c r="G626" s="19" t="str">
        <f aca="false">IF(D626="","",IF(COUNTIF(Opsætning!$A$6:$A$15,D626)&gt;0,"Indtægt","Udgift"))</f>
        <v/>
      </c>
      <c r="H626" s="20" t="str">
        <f aca="false">IF(E626="","",IF(F626="Ja",ROUND(E626*Opsætning!$C$3/(1+Opsætning!$C$3),2),0))</f>
        <v/>
      </c>
      <c r="I626" s="20" t="str">
        <f aca="false">IF(E626="","",E626-H626)</f>
        <v/>
      </c>
      <c r="J626" s="21" t="str">
        <f aca="false">IF(A626="","",MONTH(A626))</f>
        <v/>
      </c>
      <c r="K626" s="21" t="str">
        <f aca="false">IF(A626="","",ROUNDUP(MONTH(A626)/3,0))</f>
        <v/>
      </c>
    </row>
    <row r="627" customFormat="false" ht="15" hidden="false" customHeight="false" outlineLevel="0" collapsed="false">
      <c r="A627" s="15"/>
      <c r="B627" s="16"/>
      <c r="C627" s="12"/>
      <c r="D627" s="12"/>
      <c r="E627" s="17"/>
      <c r="F627" s="18"/>
      <c r="G627" s="19" t="str">
        <f aca="false">IF(D627="","",IF(COUNTIF(Opsætning!$A$6:$A$15,D627)&gt;0,"Indtægt","Udgift"))</f>
        <v/>
      </c>
      <c r="H627" s="20" t="str">
        <f aca="false">IF(E627="","",IF(F627="Ja",ROUND(E627*Opsætning!$C$3/(1+Opsætning!$C$3),2),0))</f>
        <v/>
      </c>
      <c r="I627" s="20" t="str">
        <f aca="false">IF(E627="","",E627-H627)</f>
        <v/>
      </c>
      <c r="J627" s="21" t="str">
        <f aca="false">IF(A627="","",MONTH(A627))</f>
        <v/>
      </c>
      <c r="K627" s="21" t="str">
        <f aca="false">IF(A627="","",ROUNDUP(MONTH(A627)/3,0))</f>
        <v/>
      </c>
    </row>
    <row r="628" customFormat="false" ht="15" hidden="false" customHeight="false" outlineLevel="0" collapsed="false">
      <c r="A628" s="15"/>
      <c r="B628" s="16"/>
      <c r="C628" s="12"/>
      <c r="D628" s="12"/>
      <c r="E628" s="17"/>
      <c r="F628" s="18"/>
      <c r="G628" s="19" t="str">
        <f aca="false">IF(D628="","",IF(COUNTIF(Opsætning!$A$6:$A$15,D628)&gt;0,"Indtægt","Udgift"))</f>
        <v/>
      </c>
      <c r="H628" s="20" t="str">
        <f aca="false">IF(E628="","",IF(F628="Ja",ROUND(E628*Opsætning!$C$3/(1+Opsætning!$C$3),2),0))</f>
        <v/>
      </c>
      <c r="I628" s="20" t="str">
        <f aca="false">IF(E628="","",E628-H628)</f>
        <v/>
      </c>
      <c r="J628" s="21" t="str">
        <f aca="false">IF(A628="","",MONTH(A628))</f>
        <v/>
      </c>
      <c r="K628" s="21" t="str">
        <f aca="false">IF(A628="","",ROUNDUP(MONTH(A628)/3,0))</f>
        <v/>
      </c>
    </row>
    <row r="629" customFormat="false" ht="15" hidden="false" customHeight="false" outlineLevel="0" collapsed="false">
      <c r="A629" s="15"/>
      <c r="B629" s="16"/>
      <c r="C629" s="12"/>
      <c r="D629" s="12"/>
      <c r="E629" s="17"/>
      <c r="F629" s="18"/>
      <c r="G629" s="19" t="str">
        <f aca="false">IF(D629="","",IF(COUNTIF(Opsætning!$A$6:$A$15,D629)&gt;0,"Indtægt","Udgift"))</f>
        <v/>
      </c>
      <c r="H629" s="20" t="str">
        <f aca="false">IF(E629="","",IF(F629="Ja",ROUND(E629*Opsætning!$C$3/(1+Opsætning!$C$3),2),0))</f>
        <v/>
      </c>
      <c r="I629" s="20" t="str">
        <f aca="false">IF(E629="","",E629-H629)</f>
        <v/>
      </c>
      <c r="J629" s="21" t="str">
        <f aca="false">IF(A629="","",MONTH(A629))</f>
        <v/>
      </c>
      <c r="K629" s="21" t="str">
        <f aca="false">IF(A629="","",ROUNDUP(MONTH(A629)/3,0))</f>
        <v/>
      </c>
    </row>
    <row r="630" customFormat="false" ht="15" hidden="false" customHeight="false" outlineLevel="0" collapsed="false">
      <c r="A630" s="15"/>
      <c r="B630" s="16"/>
      <c r="C630" s="12"/>
      <c r="D630" s="12"/>
      <c r="E630" s="17"/>
      <c r="F630" s="18"/>
      <c r="G630" s="19" t="str">
        <f aca="false">IF(D630="","",IF(COUNTIF(Opsætning!$A$6:$A$15,D630)&gt;0,"Indtægt","Udgift"))</f>
        <v/>
      </c>
      <c r="H630" s="20" t="str">
        <f aca="false">IF(E630="","",IF(F630="Ja",ROUND(E630*Opsætning!$C$3/(1+Opsætning!$C$3),2),0))</f>
        <v/>
      </c>
      <c r="I630" s="20" t="str">
        <f aca="false">IF(E630="","",E630-H630)</f>
        <v/>
      </c>
      <c r="J630" s="21" t="str">
        <f aca="false">IF(A630="","",MONTH(A630))</f>
        <v/>
      </c>
      <c r="K630" s="21" t="str">
        <f aca="false">IF(A630="","",ROUNDUP(MONTH(A630)/3,0))</f>
        <v/>
      </c>
    </row>
    <row r="631" customFormat="false" ht="15" hidden="false" customHeight="false" outlineLevel="0" collapsed="false">
      <c r="A631" s="15"/>
      <c r="B631" s="16"/>
      <c r="C631" s="12"/>
      <c r="D631" s="12"/>
      <c r="E631" s="17"/>
      <c r="F631" s="18"/>
      <c r="G631" s="19" t="str">
        <f aca="false">IF(D631="","",IF(COUNTIF(Opsætning!$A$6:$A$15,D631)&gt;0,"Indtægt","Udgift"))</f>
        <v/>
      </c>
      <c r="H631" s="20" t="str">
        <f aca="false">IF(E631="","",IF(F631="Ja",ROUND(E631*Opsætning!$C$3/(1+Opsætning!$C$3),2),0))</f>
        <v/>
      </c>
      <c r="I631" s="20" t="str">
        <f aca="false">IF(E631="","",E631-H631)</f>
        <v/>
      </c>
      <c r="J631" s="21" t="str">
        <f aca="false">IF(A631="","",MONTH(A631))</f>
        <v/>
      </c>
      <c r="K631" s="21" t="str">
        <f aca="false">IF(A631="","",ROUNDUP(MONTH(A631)/3,0))</f>
        <v/>
      </c>
    </row>
    <row r="632" customFormat="false" ht="15" hidden="false" customHeight="false" outlineLevel="0" collapsed="false">
      <c r="A632" s="15"/>
      <c r="B632" s="16"/>
      <c r="C632" s="12"/>
      <c r="D632" s="12"/>
      <c r="E632" s="17"/>
      <c r="F632" s="18"/>
      <c r="G632" s="19" t="str">
        <f aca="false">IF(D632="","",IF(COUNTIF(Opsætning!$A$6:$A$15,D632)&gt;0,"Indtægt","Udgift"))</f>
        <v/>
      </c>
      <c r="H632" s="20" t="str">
        <f aca="false">IF(E632="","",IF(F632="Ja",ROUND(E632*Opsætning!$C$3/(1+Opsætning!$C$3),2),0))</f>
        <v/>
      </c>
      <c r="I632" s="20" t="str">
        <f aca="false">IF(E632="","",E632-H632)</f>
        <v/>
      </c>
      <c r="J632" s="21" t="str">
        <f aca="false">IF(A632="","",MONTH(A632))</f>
        <v/>
      </c>
      <c r="K632" s="21" t="str">
        <f aca="false">IF(A632="","",ROUNDUP(MONTH(A632)/3,0))</f>
        <v/>
      </c>
    </row>
    <row r="633" customFormat="false" ht="15" hidden="false" customHeight="false" outlineLevel="0" collapsed="false">
      <c r="A633" s="15"/>
      <c r="B633" s="16"/>
      <c r="C633" s="12"/>
      <c r="D633" s="12"/>
      <c r="E633" s="17"/>
      <c r="F633" s="18"/>
      <c r="G633" s="19" t="str">
        <f aca="false">IF(D633="","",IF(COUNTIF(Opsætning!$A$6:$A$15,D633)&gt;0,"Indtægt","Udgift"))</f>
        <v/>
      </c>
      <c r="H633" s="20" t="str">
        <f aca="false">IF(E633="","",IF(F633="Ja",ROUND(E633*Opsætning!$C$3/(1+Opsætning!$C$3),2),0))</f>
        <v/>
      </c>
      <c r="I633" s="20" t="str">
        <f aca="false">IF(E633="","",E633-H633)</f>
        <v/>
      </c>
      <c r="J633" s="21" t="str">
        <f aca="false">IF(A633="","",MONTH(A633))</f>
        <v/>
      </c>
      <c r="K633" s="21" t="str">
        <f aca="false">IF(A633="","",ROUNDUP(MONTH(A633)/3,0))</f>
        <v/>
      </c>
    </row>
    <row r="634" customFormat="false" ht="15" hidden="false" customHeight="false" outlineLevel="0" collapsed="false">
      <c r="A634" s="15"/>
      <c r="B634" s="16"/>
      <c r="C634" s="12"/>
      <c r="D634" s="12"/>
      <c r="E634" s="17"/>
      <c r="F634" s="18"/>
      <c r="G634" s="19" t="str">
        <f aca="false">IF(D634="","",IF(COUNTIF(Opsætning!$A$6:$A$15,D634)&gt;0,"Indtægt","Udgift"))</f>
        <v/>
      </c>
      <c r="H634" s="20" t="str">
        <f aca="false">IF(E634="","",IF(F634="Ja",ROUND(E634*Opsætning!$C$3/(1+Opsætning!$C$3),2),0))</f>
        <v/>
      </c>
      <c r="I634" s="20" t="str">
        <f aca="false">IF(E634="","",E634-H634)</f>
        <v/>
      </c>
      <c r="J634" s="21" t="str">
        <f aca="false">IF(A634="","",MONTH(A634))</f>
        <v/>
      </c>
      <c r="K634" s="21" t="str">
        <f aca="false">IF(A634="","",ROUNDUP(MONTH(A634)/3,0))</f>
        <v/>
      </c>
    </row>
    <row r="635" customFormat="false" ht="15" hidden="false" customHeight="false" outlineLevel="0" collapsed="false">
      <c r="A635" s="15"/>
      <c r="B635" s="16"/>
      <c r="C635" s="12"/>
      <c r="D635" s="12"/>
      <c r="E635" s="17"/>
      <c r="F635" s="18"/>
      <c r="G635" s="19" t="str">
        <f aca="false">IF(D635="","",IF(COUNTIF(Opsætning!$A$6:$A$15,D635)&gt;0,"Indtægt","Udgift"))</f>
        <v/>
      </c>
      <c r="H635" s="20" t="str">
        <f aca="false">IF(E635="","",IF(F635="Ja",ROUND(E635*Opsætning!$C$3/(1+Opsætning!$C$3),2),0))</f>
        <v/>
      </c>
      <c r="I635" s="20" t="str">
        <f aca="false">IF(E635="","",E635-H635)</f>
        <v/>
      </c>
      <c r="J635" s="21" t="str">
        <f aca="false">IF(A635="","",MONTH(A635))</f>
        <v/>
      </c>
      <c r="K635" s="21" t="str">
        <f aca="false">IF(A635="","",ROUNDUP(MONTH(A635)/3,0))</f>
        <v/>
      </c>
    </row>
    <row r="636" customFormat="false" ht="15" hidden="false" customHeight="false" outlineLevel="0" collapsed="false">
      <c r="A636" s="15"/>
      <c r="B636" s="16"/>
      <c r="C636" s="12"/>
      <c r="D636" s="12"/>
      <c r="E636" s="17"/>
      <c r="F636" s="18"/>
      <c r="G636" s="19" t="str">
        <f aca="false">IF(D636="","",IF(COUNTIF(Opsætning!$A$6:$A$15,D636)&gt;0,"Indtægt","Udgift"))</f>
        <v/>
      </c>
      <c r="H636" s="20" t="str">
        <f aca="false">IF(E636="","",IF(F636="Ja",ROUND(E636*Opsætning!$C$3/(1+Opsætning!$C$3),2),0))</f>
        <v/>
      </c>
      <c r="I636" s="20" t="str">
        <f aca="false">IF(E636="","",E636-H636)</f>
        <v/>
      </c>
      <c r="J636" s="21" t="str">
        <f aca="false">IF(A636="","",MONTH(A636))</f>
        <v/>
      </c>
      <c r="K636" s="21" t="str">
        <f aca="false">IF(A636="","",ROUNDUP(MONTH(A636)/3,0))</f>
        <v/>
      </c>
    </row>
    <row r="637" customFormat="false" ht="15" hidden="false" customHeight="false" outlineLevel="0" collapsed="false">
      <c r="A637" s="15"/>
      <c r="B637" s="16"/>
      <c r="C637" s="12"/>
      <c r="D637" s="12"/>
      <c r="E637" s="17"/>
      <c r="F637" s="18"/>
      <c r="G637" s="19" t="str">
        <f aca="false">IF(D637="","",IF(COUNTIF(Opsætning!$A$6:$A$15,D637)&gt;0,"Indtægt","Udgift"))</f>
        <v/>
      </c>
      <c r="H637" s="20" t="str">
        <f aca="false">IF(E637="","",IF(F637="Ja",ROUND(E637*Opsætning!$C$3/(1+Opsætning!$C$3),2),0))</f>
        <v/>
      </c>
      <c r="I637" s="20" t="str">
        <f aca="false">IF(E637="","",E637-H637)</f>
        <v/>
      </c>
      <c r="J637" s="21" t="str">
        <f aca="false">IF(A637="","",MONTH(A637))</f>
        <v/>
      </c>
      <c r="K637" s="21" t="str">
        <f aca="false">IF(A637="","",ROUNDUP(MONTH(A637)/3,0))</f>
        <v/>
      </c>
    </row>
    <row r="638" customFormat="false" ht="15" hidden="false" customHeight="false" outlineLevel="0" collapsed="false">
      <c r="A638" s="15"/>
      <c r="B638" s="16"/>
      <c r="C638" s="12"/>
      <c r="D638" s="12"/>
      <c r="E638" s="17"/>
      <c r="F638" s="18"/>
      <c r="G638" s="19" t="str">
        <f aca="false">IF(D638="","",IF(COUNTIF(Opsætning!$A$6:$A$15,D638)&gt;0,"Indtægt","Udgift"))</f>
        <v/>
      </c>
      <c r="H638" s="20" t="str">
        <f aca="false">IF(E638="","",IF(F638="Ja",ROUND(E638*Opsætning!$C$3/(1+Opsætning!$C$3),2),0))</f>
        <v/>
      </c>
      <c r="I638" s="20" t="str">
        <f aca="false">IF(E638="","",E638-H638)</f>
        <v/>
      </c>
      <c r="J638" s="21" t="str">
        <f aca="false">IF(A638="","",MONTH(A638))</f>
        <v/>
      </c>
      <c r="K638" s="21" t="str">
        <f aca="false">IF(A638="","",ROUNDUP(MONTH(A638)/3,0))</f>
        <v/>
      </c>
    </row>
    <row r="639" customFormat="false" ht="15" hidden="false" customHeight="false" outlineLevel="0" collapsed="false">
      <c r="A639" s="15"/>
      <c r="B639" s="16"/>
      <c r="C639" s="12"/>
      <c r="D639" s="12"/>
      <c r="E639" s="17"/>
      <c r="F639" s="18"/>
      <c r="G639" s="19" t="str">
        <f aca="false">IF(D639="","",IF(COUNTIF(Opsætning!$A$6:$A$15,D639)&gt;0,"Indtægt","Udgift"))</f>
        <v/>
      </c>
      <c r="H639" s="20" t="str">
        <f aca="false">IF(E639="","",IF(F639="Ja",ROUND(E639*Opsætning!$C$3/(1+Opsætning!$C$3),2),0))</f>
        <v/>
      </c>
      <c r="I639" s="20" t="str">
        <f aca="false">IF(E639="","",E639-H639)</f>
        <v/>
      </c>
      <c r="J639" s="21" t="str">
        <f aca="false">IF(A639="","",MONTH(A639))</f>
        <v/>
      </c>
      <c r="K639" s="21" t="str">
        <f aca="false">IF(A639="","",ROUNDUP(MONTH(A639)/3,0))</f>
        <v/>
      </c>
    </row>
    <row r="640" customFormat="false" ht="15" hidden="false" customHeight="false" outlineLevel="0" collapsed="false">
      <c r="A640" s="15"/>
      <c r="B640" s="16"/>
      <c r="C640" s="12"/>
      <c r="D640" s="12"/>
      <c r="E640" s="17"/>
      <c r="F640" s="18"/>
      <c r="G640" s="19" t="str">
        <f aca="false">IF(D640="","",IF(COUNTIF(Opsætning!$A$6:$A$15,D640)&gt;0,"Indtægt","Udgift"))</f>
        <v/>
      </c>
      <c r="H640" s="20" t="str">
        <f aca="false">IF(E640="","",IF(F640="Ja",ROUND(E640*Opsætning!$C$3/(1+Opsætning!$C$3),2),0))</f>
        <v/>
      </c>
      <c r="I640" s="20" t="str">
        <f aca="false">IF(E640="","",E640-H640)</f>
        <v/>
      </c>
      <c r="J640" s="21" t="str">
        <f aca="false">IF(A640="","",MONTH(A640))</f>
        <v/>
      </c>
      <c r="K640" s="21" t="str">
        <f aca="false">IF(A640="","",ROUNDUP(MONTH(A640)/3,0))</f>
        <v/>
      </c>
    </row>
    <row r="641" customFormat="false" ht="15" hidden="false" customHeight="false" outlineLevel="0" collapsed="false">
      <c r="A641" s="15"/>
      <c r="B641" s="16"/>
      <c r="C641" s="12"/>
      <c r="D641" s="12"/>
      <c r="E641" s="17"/>
      <c r="F641" s="18"/>
      <c r="G641" s="19" t="str">
        <f aca="false">IF(D641="","",IF(COUNTIF(Opsætning!$A$6:$A$15,D641)&gt;0,"Indtægt","Udgift"))</f>
        <v/>
      </c>
      <c r="H641" s="20" t="str">
        <f aca="false">IF(E641="","",IF(F641="Ja",ROUND(E641*Opsætning!$C$3/(1+Opsætning!$C$3),2),0))</f>
        <v/>
      </c>
      <c r="I641" s="20" t="str">
        <f aca="false">IF(E641="","",E641-H641)</f>
        <v/>
      </c>
      <c r="J641" s="21" t="str">
        <f aca="false">IF(A641="","",MONTH(A641))</f>
        <v/>
      </c>
      <c r="K641" s="21" t="str">
        <f aca="false">IF(A641="","",ROUNDUP(MONTH(A641)/3,0))</f>
        <v/>
      </c>
    </row>
    <row r="642" customFormat="false" ht="15" hidden="false" customHeight="false" outlineLevel="0" collapsed="false">
      <c r="A642" s="15"/>
      <c r="B642" s="16"/>
      <c r="C642" s="12"/>
      <c r="D642" s="12"/>
      <c r="E642" s="17"/>
      <c r="F642" s="18"/>
      <c r="G642" s="19" t="str">
        <f aca="false">IF(D642="","",IF(COUNTIF(Opsætning!$A$6:$A$15,D642)&gt;0,"Indtægt","Udgift"))</f>
        <v/>
      </c>
      <c r="H642" s="20" t="str">
        <f aca="false">IF(E642="","",IF(F642="Ja",ROUND(E642*Opsætning!$C$3/(1+Opsætning!$C$3),2),0))</f>
        <v/>
      </c>
      <c r="I642" s="20" t="str">
        <f aca="false">IF(E642="","",E642-H642)</f>
        <v/>
      </c>
      <c r="J642" s="21" t="str">
        <f aca="false">IF(A642="","",MONTH(A642))</f>
        <v/>
      </c>
      <c r="K642" s="21" t="str">
        <f aca="false">IF(A642="","",ROUNDUP(MONTH(A642)/3,0))</f>
        <v/>
      </c>
    </row>
    <row r="643" customFormat="false" ht="15" hidden="false" customHeight="false" outlineLevel="0" collapsed="false">
      <c r="A643" s="15"/>
      <c r="B643" s="16"/>
      <c r="C643" s="12"/>
      <c r="D643" s="12"/>
      <c r="E643" s="17"/>
      <c r="F643" s="18"/>
      <c r="G643" s="19" t="str">
        <f aca="false">IF(D643="","",IF(COUNTIF(Opsætning!$A$6:$A$15,D643)&gt;0,"Indtægt","Udgift"))</f>
        <v/>
      </c>
      <c r="H643" s="20" t="str">
        <f aca="false">IF(E643="","",IF(F643="Ja",ROUND(E643*Opsætning!$C$3/(1+Opsætning!$C$3),2),0))</f>
        <v/>
      </c>
      <c r="I643" s="20" t="str">
        <f aca="false">IF(E643="","",E643-H643)</f>
        <v/>
      </c>
      <c r="J643" s="21" t="str">
        <f aca="false">IF(A643="","",MONTH(A643))</f>
        <v/>
      </c>
      <c r="K643" s="21" t="str">
        <f aca="false">IF(A643="","",ROUNDUP(MONTH(A643)/3,0))</f>
        <v/>
      </c>
    </row>
    <row r="644" customFormat="false" ht="15" hidden="false" customHeight="false" outlineLevel="0" collapsed="false">
      <c r="A644" s="15"/>
      <c r="B644" s="16"/>
      <c r="C644" s="12"/>
      <c r="D644" s="12"/>
      <c r="E644" s="17"/>
      <c r="F644" s="18"/>
      <c r="G644" s="19" t="str">
        <f aca="false">IF(D644="","",IF(COUNTIF(Opsætning!$A$6:$A$15,D644)&gt;0,"Indtægt","Udgift"))</f>
        <v/>
      </c>
      <c r="H644" s="20" t="str">
        <f aca="false">IF(E644="","",IF(F644="Ja",ROUND(E644*Opsætning!$C$3/(1+Opsætning!$C$3),2),0))</f>
        <v/>
      </c>
      <c r="I644" s="20" t="str">
        <f aca="false">IF(E644="","",E644-H644)</f>
        <v/>
      </c>
      <c r="J644" s="21" t="str">
        <f aca="false">IF(A644="","",MONTH(A644))</f>
        <v/>
      </c>
      <c r="K644" s="21" t="str">
        <f aca="false">IF(A644="","",ROUNDUP(MONTH(A644)/3,0))</f>
        <v/>
      </c>
    </row>
    <row r="645" customFormat="false" ht="15" hidden="false" customHeight="false" outlineLevel="0" collapsed="false">
      <c r="A645" s="15"/>
      <c r="B645" s="16"/>
      <c r="C645" s="12"/>
      <c r="D645" s="12"/>
      <c r="E645" s="17"/>
      <c r="F645" s="18"/>
      <c r="G645" s="19" t="str">
        <f aca="false">IF(D645="","",IF(COUNTIF(Opsætning!$A$6:$A$15,D645)&gt;0,"Indtægt","Udgift"))</f>
        <v/>
      </c>
      <c r="H645" s="20" t="str">
        <f aca="false">IF(E645="","",IF(F645="Ja",ROUND(E645*Opsætning!$C$3/(1+Opsætning!$C$3),2),0))</f>
        <v/>
      </c>
      <c r="I645" s="20" t="str">
        <f aca="false">IF(E645="","",E645-H645)</f>
        <v/>
      </c>
      <c r="J645" s="21" t="str">
        <f aca="false">IF(A645="","",MONTH(A645))</f>
        <v/>
      </c>
      <c r="K645" s="21" t="str">
        <f aca="false">IF(A645="","",ROUNDUP(MONTH(A645)/3,0))</f>
        <v/>
      </c>
    </row>
    <row r="646" customFormat="false" ht="15" hidden="false" customHeight="false" outlineLevel="0" collapsed="false">
      <c r="A646" s="15"/>
      <c r="B646" s="16"/>
      <c r="C646" s="12"/>
      <c r="D646" s="12"/>
      <c r="E646" s="17"/>
      <c r="F646" s="18"/>
      <c r="G646" s="19" t="str">
        <f aca="false">IF(D646="","",IF(COUNTIF(Opsætning!$A$6:$A$15,D646)&gt;0,"Indtægt","Udgift"))</f>
        <v/>
      </c>
      <c r="H646" s="20" t="str">
        <f aca="false">IF(E646="","",IF(F646="Ja",ROUND(E646*Opsætning!$C$3/(1+Opsætning!$C$3),2),0))</f>
        <v/>
      </c>
      <c r="I646" s="20" t="str">
        <f aca="false">IF(E646="","",E646-H646)</f>
        <v/>
      </c>
      <c r="J646" s="21" t="str">
        <f aca="false">IF(A646="","",MONTH(A646))</f>
        <v/>
      </c>
      <c r="K646" s="21" t="str">
        <f aca="false">IF(A646="","",ROUNDUP(MONTH(A646)/3,0))</f>
        <v/>
      </c>
    </row>
    <row r="647" customFormat="false" ht="15" hidden="false" customHeight="false" outlineLevel="0" collapsed="false">
      <c r="A647" s="15"/>
      <c r="B647" s="16"/>
      <c r="C647" s="12"/>
      <c r="D647" s="12"/>
      <c r="E647" s="17"/>
      <c r="F647" s="18"/>
      <c r="G647" s="19" t="str">
        <f aca="false">IF(D647="","",IF(COUNTIF(Opsætning!$A$6:$A$15,D647)&gt;0,"Indtægt","Udgift"))</f>
        <v/>
      </c>
      <c r="H647" s="20" t="str">
        <f aca="false">IF(E647="","",IF(F647="Ja",ROUND(E647*Opsætning!$C$3/(1+Opsætning!$C$3),2),0))</f>
        <v/>
      </c>
      <c r="I647" s="20" t="str">
        <f aca="false">IF(E647="","",E647-H647)</f>
        <v/>
      </c>
      <c r="J647" s="21" t="str">
        <f aca="false">IF(A647="","",MONTH(A647))</f>
        <v/>
      </c>
      <c r="K647" s="21" t="str">
        <f aca="false">IF(A647="","",ROUNDUP(MONTH(A647)/3,0))</f>
        <v/>
      </c>
    </row>
    <row r="648" customFormat="false" ht="15" hidden="false" customHeight="false" outlineLevel="0" collapsed="false">
      <c r="A648" s="15"/>
      <c r="B648" s="16"/>
      <c r="C648" s="12"/>
      <c r="D648" s="12"/>
      <c r="E648" s="17"/>
      <c r="F648" s="18"/>
      <c r="G648" s="19" t="str">
        <f aca="false">IF(D648="","",IF(COUNTIF(Opsætning!$A$6:$A$15,D648)&gt;0,"Indtægt","Udgift"))</f>
        <v/>
      </c>
      <c r="H648" s="20" t="str">
        <f aca="false">IF(E648="","",IF(F648="Ja",ROUND(E648*Opsætning!$C$3/(1+Opsætning!$C$3),2),0))</f>
        <v/>
      </c>
      <c r="I648" s="20" t="str">
        <f aca="false">IF(E648="","",E648-H648)</f>
        <v/>
      </c>
      <c r="J648" s="21" t="str">
        <f aca="false">IF(A648="","",MONTH(A648))</f>
        <v/>
      </c>
      <c r="K648" s="21" t="str">
        <f aca="false">IF(A648="","",ROUNDUP(MONTH(A648)/3,0))</f>
        <v/>
      </c>
    </row>
    <row r="649" customFormat="false" ht="15" hidden="false" customHeight="false" outlineLevel="0" collapsed="false">
      <c r="A649" s="15"/>
      <c r="B649" s="16"/>
      <c r="C649" s="12"/>
      <c r="D649" s="12"/>
      <c r="E649" s="17"/>
      <c r="F649" s="18"/>
      <c r="G649" s="19" t="str">
        <f aca="false">IF(D649="","",IF(COUNTIF(Opsætning!$A$6:$A$15,D649)&gt;0,"Indtægt","Udgift"))</f>
        <v/>
      </c>
      <c r="H649" s="20" t="str">
        <f aca="false">IF(E649="","",IF(F649="Ja",ROUND(E649*Opsætning!$C$3/(1+Opsætning!$C$3),2),0))</f>
        <v/>
      </c>
      <c r="I649" s="20" t="str">
        <f aca="false">IF(E649="","",E649-H649)</f>
        <v/>
      </c>
      <c r="J649" s="21" t="str">
        <f aca="false">IF(A649="","",MONTH(A649))</f>
        <v/>
      </c>
      <c r="K649" s="21" t="str">
        <f aca="false">IF(A649="","",ROUNDUP(MONTH(A649)/3,0))</f>
        <v/>
      </c>
    </row>
    <row r="650" customFormat="false" ht="15" hidden="false" customHeight="false" outlineLevel="0" collapsed="false">
      <c r="A650" s="15"/>
      <c r="B650" s="16"/>
      <c r="C650" s="12"/>
      <c r="D650" s="12"/>
      <c r="E650" s="17"/>
      <c r="F650" s="18"/>
      <c r="G650" s="19" t="str">
        <f aca="false">IF(D650="","",IF(COUNTIF(Opsætning!$A$6:$A$15,D650)&gt;0,"Indtægt","Udgift"))</f>
        <v/>
      </c>
      <c r="H650" s="20" t="str">
        <f aca="false">IF(E650="","",IF(F650="Ja",ROUND(E650*Opsætning!$C$3/(1+Opsætning!$C$3),2),0))</f>
        <v/>
      </c>
      <c r="I650" s="20" t="str">
        <f aca="false">IF(E650="","",E650-H650)</f>
        <v/>
      </c>
      <c r="J650" s="21" t="str">
        <f aca="false">IF(A650="","",MONTH(A650))</f>
        <v/>
      </c>
      <c r="K650" s="21" t="str">
        <f aca="false">IF(A650="","",ROUNDUP(MONTH(A650)/3,0))</f>
        <v/>
      </c>
    </row>
    <row r="651" customFormat="false" ht="15" hidden="false" customHeight="false" outlineLevel="0" collapsed="false">
      <c r="A651" s="15"/>
      <c r="B651" s="16"/>
      <c r="C651" s="12"/>
      <c r="D651" s="12"/>
      <c r="E651" s="17"/>
      <c r="F651" s="18"/>
      <c r="G651" s="19" t="str">
        <f aca="false">IF(D651="","",IF(COUNTIF(Opsætning!$A$6:$A$15,D651)&gt;0,"Indtægt","Udgift"))</f>
        <v/>
      </c>
      <c r="H651" s="20" t="str">
        <f aca="false">IF(E651="","",IF(F651="Ja",ROUND(E651*Opsætning!$C$3/(1+Opsætning!$C$3),2),0))</f>
        <v/>
      </c>
      <c r="I651" s="20" t="str">
        <f aca="false">IF(E651="","",E651-H651)</f>
        <v/>
      </c>
      <c r="J651" s="21" t="str">
        <f aca="false">IF(A651="","",MONTH(A651))</f>
        <v/>
      </c>
      <c r="K651" s="21" t="str">
        <f aca="false">IF(A651="","",ROUNDUP(MONTH(A651)/3,0))</f>
        <v/>
      </c>
    </row>
    <row r="652" customFormat="false" ht="15" hidden="false" customHeight="false" outlineLevel="0" collapsed="false">
      <c r="A652" s="15"/>
      <c r="B652" s="16"/>
      <c r="C652" s="12"/>
      <c r="D652" s="12"/>
      <c r="E652" s="17"/>
      <c r="F652" s="18"/>
      <c r="G652" s="19" t="str">
        <f aca="false">IF(D652="","",IF(COUNTIF(Opsætning!$A$6:$A$15,D652)&gt;0,"Indtægt","Udgift"))</f>
        <v/>
      </c>
      <c r="H652" s="20" t="str">
        <f aca="false">IF(E652="","",IF(F652="Ja",ROUND(E652*Opsætning!$C$3/(1+Opsætning!$C$3),2),0))</f>
        <v/>
      </c>
      <c r="I652" s="20" t="str">
        <f aca="false">IF(E652="","",E652-H652)</f>
        <v/>
      </c>
      <c r="J652" s="21" t="str">
        <f aca="false">IF(A652="","",MONTH(A652))</f>
        <v/>
      </c>
      <c r="K652" s="21" t="str">
        <f aca="false">IF(A652="","",ROUNDUP(MONTH(A652)/3,0))</f>
        <v/>
      </c>
    </row>
    <row r="653" customFormat="false" ht="15" hidden="false" customHeight="false" outlineLevel="0" collapsed="false">
      <c r="A653" s="15"/>
      <c r="B653" s="16"/>
      <c r="C653" s="12"/>
      <c r="D653" s="12"/>
      <c r="E653" s="17"/>
      <c r="F653" s="18"/>
      <c r="G653" s="19" t="str">
        <f aca="false">IF(D653="","",IF(COUNTIF(Opsætning!$A$6:$A$15,D653)&gt;0,"Indtægt","Udgift"))</f>
        <v/>
      </c>
      <c r="H653" s="20" t="str">
        <f aca="false">IF(E653="","",IF(F653="Ja",ROUND(E653*Opsætning!$C$3/(1+Opsætning!$C$3),2),0))</f>
        <v/>
      </c>
      <c r="I653" s="20" t="str">
        <f aca="false">IF(E653="","",E653-H653)</f>
        <v/>
      </c>
      <c r="J653" s="21" t="str">
        <f aca="false">IF(A653="","",MONTH(A653))</f>
        <v/>
      </c>
      <c r="K653" s="21" t="str">
        <f aca="false">IF(A653="","",ROUNDUP(MONTH(A653)/3,0))</f>
        <v/>
      </c>
    </row>
    <row r="654" customFormat="false" ht="15" hidden="false" customHeight="false" outlineLevel="0" collapsed="false">
      <c r="A654" s="15"/>
      <c r="B654" s="16"/>
      <c r="C654" s="12"/>
      <c r="D654" s="12"/>
      <c r="E654" s="17"/>
      <c r="F654" s="18"/>
      <c r="G654" s="19" t="str">
        <f aca="false">IF(D654="","",IF(COUNTIF(Opsætning!$A$6:$A$15,D654)&gt;0,"Indtægt","Udgift"))</f>
        <v/>
      </c>
      <c r="H654" s="20" t="str">
        <f aca="false">IF(E654="","",IF(F654="Ja",ROUND(E654*Opsætning!$C$3/(1+Opsætning!$C$3),2),0))</f>
        <v/>
      </c>
      <c r="I654" s="20" t="str">
        <f aca="false">IF(E654="","",E654-H654)</f>
        <v/>
      </c>
      <c r="J654" s="21" t="str">
        <f aca="false">IF(A654="","",MONTH(A654))</f>
        <v/>
      </c>
      <c r="K654" s="21" t="str">
        <f aca="false">IF(A654="","",ROUNDUP(MONTH(A654)/3,0))</f>
        <v/>
      </c>
    </row>
    <row r="655" customFormat="false" ht="15" hidden="false" customHeight="false" outlineLevel="0" collapsed="false">
      <c r="A655" s="15"/>
      <c r="B655" s="16"/>
      <c r="C655" s="12"/>
      <c r="D655" s="12"/>
      <c r="E655" s="17"/>
      <c r="F655" s="18"/>
      <c r="G655" s="19" t="str">
        <f aca="false">IF(D655="","",IF(COUNTIF(Opsætning!$A$6:$A$15,D655)&gt;0,"Indtægt","Udgift"))</f>
        <v/>
      </c>
      <c r="H655" s="20" t="str">
        <f aca="false">IF(E655="","",IF(F655="Ja",ROUND(E655*Opsætning!$C$3/(1+Opsætning!$C$3),2),0))</f>
        <v/>
      </c>
      <c r="I655" s="20" t="str">
        <f aca="false">IF(E655="","",E655-H655)</f>
        <v/>
      </c>
      <c r="J655" s="21" t="str">
        <f aca="false">IF(A655="","",MONTH(A655))</f>
        <v/>
      </c>
      <c r="K655" s="21" t="str">
        <f aca="false">IF(A655="","",ROUNDUP(MONTH(A655)/3,0))</f>
        <v/>
      </c>
    </row>
    <row r="656" customFormat="false" ht="15" hidden="false" customHeight="false" outlineLevel="0" collapsed="false">
      <c r="A656" s="15"/>
      <c r="B656" s="16"/>
      <c r="C656" s="12"/>
      <c r="D656" s="12"/>
      <c r="E656" s="17"/>
      <c r="F656" s="18"/>
      <c r="G656" s="19" t="str">
        <f aca="false">IF(D656="","",IF(COUNTIF(Opsætning!$A$6:$A$15,D656)&gt;0,"Indtægt","Udgift"))</f>
        <v/>
      </c>
      <c r="H656" s="20" t="str">
        <f aca="false">IF(E656="","",IF(F656="Ja",ROUND(E656*Opsætning!$C$3/(1+Opsætning!$C$3),2),0))</f>
        <v/>
      </c>
      <c r="I656" s="20" t="str">
        <f aca="false">IF(E656="","",E656-H656)</f>
        <v/>
      </c>
      <c r="J656" s="21" t="str">
        <f aca="false">IF(A656="","",MONTH(A656))</f>
        <v/>
      </c>
      <c r="K656" s="21" t="str">
        <f aca="false">IF(A656="","",ROUNDUP(MONTH(A656)/3,0))</f>
        <v/>
      </c>
    </row>
    <row r="657" customFormat="false" ht="15" hidden="false" customHeight="false" outlineLevel="0" collapsed="false">
      <c r="A657" s="15"/>
      <c r="B657" s="16"/>
      <c r="C657" s="12"/>
      <c r="D657" s="12"/>
      <c r="E657" s="17"/>
      <c r="F657" s="18"/>
      <c r="G657" s="19" t="str">
        <f aca="false">IF(D657="","",IF(COUNTIF(Opsætning!$A$6:$A$15,D657)&gt;0,"Indtægt","Udgift"))</f>
        <v/>
      </c>
      <c r="H657" s="20" t="str">
        <f aca="false">IF(E657="","",IF(F657="Ja",ROUND(E657*Opsætning!$C$3/(1+Opsætning!$C$3),2),0))</f>
        <v/>
      </c>
      <c r="I657" s="20" t="str">
        <f aca="false">IF(E657="","",E657-H657)</f>
        <v/>
      </c>
      <c r="J657" s="21" t="str">
        <f aca="false">IF(A657="","",MONTH(A657))</f>
        <v/>
      </c>
      <c r="K657" s="21" t="str">
        <f aca="false">IF(A657="","",ROUNDUP(MONTH(A657)/3,0))</f>
        <v/>
      </c>
    </row>
    <row r="658" customFormat="false" ht="15" hidden="false" customHeight="false" outlineLevel="0" collapsed="false">
      <c r="A658" s="15"/>
      <c r="B658" s="16"/>
      <c r="C658" s="12"/>
      <c r="D658" s="12"/>
      <c r="E658" s="17"/>
      <c r="F658" s="18"/>
      <c r="G658" s="19" t="str">
        <f aca="false">IF(D658="","",IF(COUNTIF(Opsætning!$A$6:$A$15,D658)&gt;0,"Indtægt","Udgift"))</f>
        <v/>
      </c>
      <c r="H658" s="20" t="str">
        <f aca="false">IF(E658="","",IF(F658="Ja",ROUND(E658*Opsætning!$C$3/(1+Opsætning!$C$3),2),0))</f>
        <v/>
      </c>
      <c r="I658" s="20" t="str">
        <f aca="false">IF(E658="","",E658-H658)</f>
        <v/>
      </c>
      <c r="J658" s="21" t="str">
        <f aca="false">IF(A658="","",MONTH(A658))</f>
        <v/>
      </c>
      <c r="K658" s="21" t="str">
        <f aca="false">IF(A658="","",ROUNDUP(MONTH(A658)/3,0))</f>
        <v/>
      </c>
    </row>
    <row r="659" customFormat="false" ht="15" hidden="false" customHeight="false" outlineLevel="0" collapsed="false">
      <c r="A659" s="15"/>
      <c r="B659" s="16"/>
      <c r="C659" s="12"/>
      <c r="D659" s="12"/>
      <c r="E659" s="17"/>
      <c r="F659" s="18"/>
      <c r="G659" s="19" t="str">
        <f aca="false">IF(D659="","",IF(COUNTIF(Opsætning!$A$6:$A$15,D659)&gt;0,"Indtægt","Udgift"))</f>
        <v/>
      </c>
      <c r="H659" s="20" t="str">
        <f aca="false">IF(E659="","",IF(F659="Ja",ROUND(E659*Opsætning!$C$3/(1+Opsætning!$C$3),2),0))</f>
        <v/>
      </c>
      <c r="I659" s="20" t="str">
        <f aca="false">IF(E659="","",E659-H659)</f>
        <v/>
      </c>
      <c r="J659" s="21" t="str">
        <f aca="false">IF(A659="","",MONTH(A659))</f>
        <v/>
      </c>
      <c r="K659" s="21" t="str">
        <f aca="false">IF(A659="","",ROUNDUP(MONTH(A659)/3,0))</f>
        <v/>
      </c>
    </row>
    <row r="660" customFormat="false" ht="15" hidden="false" customHeight="false" outlineLevel="0" collapsed="false">
      <c r="A660" s="15"/>
      <c r="B660" s="16"/>
      <c r="C660" s="12"/>
      <c r="D660" s="12"/>
      <c r="E660" s="17"/>
      <c r="F660" s="18"/>
      <c r="G660" s="19" t="str">
        <f aca="false">IF(D660="","",IF(COUNTIF(Opsætning!$A$6:$A$15,D660)&gt;0,"Indtægt","Udgift"))</f>
        <v/>
      </c>
      <c r="H660" s="20" t="str">
        <f aca="false">IF(E660="","",IF(F660="Ja",ROUND(E660*Opsætning!$C$3/(1+Opsætning!$C$3),2),0))</f>
        <v/>
      </c>
      <c r="I660" s="20" t="str">
        <f aca="false">IF(E660="","",E660-H660)</f>
        <v/>
      </c>
      <c r="J660" s="21" t="str">
        <f aca="false">IF(A660="","",MONTH(A660))</f>
        <v/>
      </c>
      <c r="K660" s="21" t="str">
        <f aca="false">IF(A660="","",ROUNDUP(MONTH(A660)/3,0))</f>
        <v/>
      </c>
    </row>
    <row r="661" customFormat="false" ht="15" hidden="false" customHeight="false" outlineLevel="0" collapsed="false">
      <c r="A661" s="15"/>
      <c r="B661" s="16"/>
      <c r="C661" s="12"/>
      <c r="D661" s="12"/>
      <c r="E661" s="17"/>
      <c r="F661" s="18"/>
      <c r="G661" s="19" t="str">
        <f aca="false">IF(D661="","",IF(COUNTIF(Opsætning!$A$6:$A$15,D661)&gt;0,"Indtægt","Udgift"))</f>
        <v/>
      </c>
      <c r="H661" s="20" t="str">
        <f aca="false">IF(E661="","",IF(F661="Ja",ROUND(E661*Opsætning!$C$3/(1+Opsætning!$C$3),2),0))</f>
        <v/>
      </c>
      <c r="I661" s="20" t="str">
        <f aca="false">IF(E661="","",E661-H661)</f>
        <v/>
      </c>
      <c r="J661" s="21" t="str">
        <f aca="false">IF(A661="","",MONTH(A661))</f>
        <v/>
      </c>
      <c r="K661" s="21" t="str">
        <f aca="false">IF(A661="","",ROUNDUP(MONTH(A661)/3,0))</f>
        <v/>
      </c>
    </row>
    <row r="662" customFormat="false" ht="15" hidden="false" customHeight="false" outlineLevel="0" collapsed="false">
      <c r="A662" s="15"/>
      <c r="B662" s="16"/>
      <c r="C662" s="12"/>
      <c r="D662" s="12"/>
      <c r="E662" s="17"/>
      <c r="F662" s="18"/>
      <c r="G662" s="19" t="str">
        <f aca="false">IF(D662="","",IF(COUNTIF(Opsætning!$A$6:$A$15,D662)&gt;0,"Indtægt","Udgift"))</f>
        <v/>
      </c>
      <c r="H662" s="20" t="str">
        <f aca="false">IF(E662="","",IF(F662="Ja",ROUND(E662*Opsætning!$C$3/(1+Opsætning!$C$3),2),0))</f>
        <v/>
      </c>
      <c r="I662" s="20" t="str">
        <f aca="false">IF(E662="","",E662-H662)</f>
        <v/>
      </c>
      <c r="J662" s="21" t="str">
        <f aca="false">IF(A662="","",MONTH(A662))</f>
        <v/>
      </c>
      <c r="K662" s="21" t="str">
        <f aca="false">IF(A662="","",ROUNDUP(MONTH(A662)/3,0))</f>
        <v/>
      </c>
    </row>
    <row r="663" customFormat="false" ht="15" hidden="false" customHeight="false" outlineLevel="0" collapsed="false">
      <c r="A663" s="15"/>
      <c r="B663" s="16"/>
      <c r="C663" s="12"/>
      <c r="D663" s="12"/>
      <c r="E663" s="17"/>
      <c r="F663" s="18"/>
      <c r="G663" s="19" t="str">
        <f aca="false">IF(D663="","",IF(COUNTIF(Opsætning!$A$6:$A$15,D663)&gt;0,"Indtægt","Udgift"))</f>
        <v/>
      </c>
      <c r="H663" s="20" t="str">
        <f aca="false">IF(E663="","",IF(F663="Ja",ROUND(E663*Opsætning!$C$3/(1+Opsætning!$C$3),2),0))</f>
        <v/>
      </c>
      <c r="I663" s="20" t="str">
        <f aca="false">IF(E663="","",E663-H663)</f>
        <v/>
      </c>
      <c r="J663" s="21" t="str">
        <f aca="false">IF(A663="","",MONTH(A663))</f>
        <v/>
      </c>
      <c r="K663" s="21" t="str">
        <f aca="false">IF(A663="","",ROUNDUP(MONTH(A663)/3,0))</f>
        <v/>
      </c>
    </row>
    <row r="664" customFormat="false" ht="15" hidden="false" customHeight="false" outlineLevel="0" collapsed="false">
      <c r="A664" s="15"/>
      <c r="B664" s="16"/>
      <c r="C664" s="12"/>
      <c r="D664" s="12"/>
      <c r="E664" s="17"/>
      <c r="F664" s="18"/>
      <c r="G664" s="19" t="str">
        <f aca="false">IF(D664="","",IF(COUNTIF(Opsætning!$A$6:$A$15,D664)&gt;0,"Indtægt","Udgift"))</f>
        <v/>
      </c>
      <c r="H664" s="20" t="str">
        <f aca="false">IF(E664="","",IF(F664="Ja",ROUND(E664*Opsætning!$C$3/(1+Opsætning!$C$3),2),0))</f>
        <v/>
      </c>
      <c r="I664" s="20" t="str">
        <f aca="false">IF(E664="","",E664-H664)</f>
        <v/>
      </c>
      <c r="J664" s="21" t="str">
        <f aca="false">IF(A664="","",MONTH(A664))</f>
        <v/>
      </c>
      <c r="K664" s="21" t="str">
        <f aca="false">IF(A664="","",ROUNDUP(MONTH(A664)/3,0))</f>
        <v/>
      </c>
    </row>
    <row r="665" customFormat="false" ht="15" hidden="false" customHeight="false" outlineLevel="0" collapsed="false">
      <c r="A665" s="15"/>
      <c r="B665" s="16"/>
      <c r="C665" s="12"/>
      <c r="D665" s="12"/>
      <c r="E665" s="17"/>
      <c r="F665" s="18"/>
      <c r="G665" s="19" t="str">
        <f aca="false">IF(D665="","",IF(COUNTIF(Opsætning!$A$6:$A$15,D665)&gt;0,"Indtægt","Udgift"))</f>
        <v/>
      </c>
      <c r="H665" s="20" t="str">
        <f aca="false">IF(E665="","",IF(F665="Ja",ROUND(E665*Opsætning!$C$3/(1+Opsætning!$C$3),2),0))</f>
        <v/>
      </c>
      <c r="I665" s="20" t="str">
        <f aca="false">IF(E665="","",E665-H665)</f>
        <v/>
      </c>
      <c r="J665" s="21" t="str">
        <f aca="false">IF(A665="","",MONTH(A665))</f>
        <v/>
      </c>
      <c r="K665" s="21" t="str">
        <f aca="false">IF(A665="","",ROUNDUP(MONTH(A665)/3,0))</f>
        <v/>
      </c>
    </row>
    <row r="666" customFormat="false" ht="15" hidden="false" customHeight="false" outlineLevel="0" collapsed="false">
      <c r="A666" s="15"/>
      <c r="B666" s="16"/>
      <c r="C666" s="12"/>
      <c r="D666" s="12"/>
      <c r="E666" s="17"/>
      <c r="F666" s="18"/>
      <c r="G666" s="19" t="str">
        <f aca="false">IF(D666="","",IF(COUNTIF(Opsætning!$A$6:$A$15,D666)&gt;0,"Indtægt","Udgift"))</f>
        <v/>
      </c>
      <c r="H666" s="20" t="str">
        <f aca="false">IF(E666="","",IF(F666="Ja",ROUND(E666*Opsætning!$C$3/(1+Opsætning!$C$3),2),0))</f>
        <v/>
      </c>
      <c r="I666" s="20" t="str">
        <f aca="false">IF(E666="","",E666-H666)</f>
        <v/>
      </c>
      <c r="J666" s="21" t="str">
        <f aca="false">IF(A666="","",MONTH(A666))</f>
        <v/>
      </c>
      <c r="K666" s="21" t="str">
        <f aca="false">IF(A666="","",ROUNDUP(MONTH(A666)/3,0))</f>
        <v/>
      </c>
    </row>
    <row r="667" customFormat="false" ht="15" hidden="false" customHeight="false" outlineLevel="0" collapsed="false">
      <c r="A667" s="15"/>
      <c r="B667" s="16"/>
      <c r="C667" s="12"/>
      <c r="D667" s="12"/>
      <c r="E667" s="17"/>
      <c r="F667" s="18"/>
      <c r="G667" s="19" t="str">
        <f aca="false">IF(D667="","",IF(COUNTIF(Opsætning!$A$6:$A$15,D667)&gt;0,"Indtægt","Udgift"))</f>
        <v/>
      </c>
      <c r="H667" s="20" t="str">
        <f aca="false">IF(E667="","",IF(F667="Ja",ROUND(E667*Opsætning!$C$3/(1+Opsætning!$C$3),2),0))</f>
        <v/>
      </c>
      <c r="I667" s="20" t="str">
        <f aca="false">IF(E667="","",E667-H667)</f>
        <v/>
      </c>
      <c r="J667" s="21" t="str">
        <f aca="false">IF(A667="","",MONTH(A667))</f>
        <v/>
      </c>
      <c r="K667" s="21" t="str">
        <f aca="false">IF(A667="","",ROUNDUP(MONTH(A667)/3,0))</f>
        <v/>
      </c>
    </row>
    <row r="668" customFormat="false" ht="15" hidden="false" customHeight="false" outlineLevel="0" collapsed="false">
      <c r="A668" s="15"/>
      <c r="B668" s="16"/>
      <c r="C668" s="12"/>
      <c r="D668" s="12"/>
      <c r="E668" s="17"/>
      <c r="F668" s="18"/>
      <c r="G668" s="19" t="str">
        <f aca="false">IF(D668="","",IF(COUNTIF(Opsætning!$A$6:$A$15,D668)&gt;0,"Indtægt","Udgift"))</f>
        <v/>
      </c>
      <c r="H668" s="20" t="str">
        <f aca="false">IF(E668="","",IF(F668="Ja",ROUND(E668*Opsætning!$C$3/(1+Opsætning!$C$3),2),0))</f>
        <v/>
      </c>
      <c r="I668" s="20" t="str">
        <f aca="false">IF(E668="","",E668-H668)</f>
        <v/>
      </c>
      <c r="J668" s="21" t="str">
        <f aca="false">IF(A668="","",MONTH(A668))</f>
        <v/>
      </c>
      <c r="K668" s="21" t="str">
        <f aca="false">IF(A668="","",ROUNDUP(MONTH(A668)/3,0))</f>
        <v/>
      </c>
    </row>
    <row r="669" customFormat="false" ht="15" hidden="false" customHeight="false" outlineLevel="0" collapsed="false">
      <c r="A669" s="15"/>
      <c r="B669" s="16"/>
      <c r="C669" s="12"/>
      <c r="D669" s="12"/>
      <c r="E669" s="17"/>
      <c r="F669" s="18"/>
      <c r="G669" s="19" t="str">
        <f aca="false">IF(D669="","",IF(COUNTIF(Opsætning!$A$6:$A$15,D669)&gt;0,"Indtægt","Udgift"))</f>
        <v/>
      </c>
      <c r="H669" s="20" t="str">
        <f aca="false">IF(E669="","",IF(F669="Ja",ROUND(E669*Opsætning!$C$3/(1+Opsætning!$C$3),2),0))</f>
        <v/>
      </c>
      <c r="I669" s="20" t="str">
        <f aca="false">IF(E669="","",E669-H669)</f>
        <v/>
      </c>
      <c r="J669" s="21" t="str">
        <f aca="false">IF(A669="","",MONTH(A669))</f>
        <v/>
      </c>
      <c r="K669" s="21" t="str">
        <f aca="false">IF(A669="","",ROUNDUP(MONTH(A669)/3,0))</f>
        <v/>
      </c>
    </row>
    <row r="670" customFormat="false" ht="15" hidden="false" customHeight="false" outlineLevel="0" collapsed="false">
      <c r="A670" s="15"/>
      <c r="B670" s="16"/>
      <c r="C670" s="12"/>
      <c r="D670" s="12"/>
      <c r="E670" s="17"/>
      <c r="F670" s="18"/>
      <c r="G670" s="19" t="str">
        <f aca="false">IF(D670="","",IF(COUNTIF(Opsætning!$A$6:$A$15,D670)&gt;0,"Indtægt","Udgift"))</f>
        <v/>
      </c>
      <c r="H670" s="20" t="str">
        <f aca="false">IF(E670="","",IF(F670="Ja",ROUND(E670*Opsætning!$C$3/(1+Opsætning!$C$3),2),0))</f>
        <v/>
      </c>
      <c r="I670" s="20" t="str">
        <f aca="false">IF(E670="","",E670-H670)</f>
        <v/>
      </c>
      <c r="J670" s="21" t="str">
        <f aca="false">IF(A670="","",MONTH(A670))</f>
        <v/>
      </c>
      <c r="K670" s="21" t="str">
        <f aca="false">IF(A670="","",ROUNDUP(MONTH(A670)/3,0))</f>
        <v/>
      </c>
    </row>
    <row r="671" customFormat="false" ht="15" hidden="false" customHeight="false" outlineLevel="0" collapsed="false">
      <c r="A671" s="15"/>
      <c r="B671" s="16"/>
      <c r="C671" s="12"/>
      <c r="D671" s="12"/>
      <c r="E671" s="17"/>
      <c r="F671" s="18"/>
      <c r="G671" s="19" t="str">
        <f aca="false">IF(D671="","",IF(COUNTIF(Opsætning!$A$6:$A$15,D671)&gt;0,"Indtægt","Udgift"))</f>
        <v/>
      </c>
      <c r="H671" s="20" t="str">
        <f aca="false">IF(E671="","",IF(F671="Ja",ROUND(E671*Opsætning!$C$3/(1+Opsætning!$C$3),2),0))</f>
        <v/>
      </c>
      <c r="I671" s="20" t="str">
        <f aca="false">IF(E671="","",E671-H671)</f>
        <v/>
      </c>
      <c r="J671" s="21" t="str">
        <f aca="false">IF(A671="","",MONTH(A671))</f>
        <v/>
      </c>
      <c r="K671" s="21" t="str">
        <f aca="false">IF(A671="","",ROUNDUP(MONTH(A671)/3,0))</f>
        <v/>
      </c>
    </row>
    <row r="672" customFormat="false" ht="15" hidden="false" customHeight="false" outlineLevel="0" collapsed="false">
      <c r="A672" s="15"/>
      <c r="B672" s="16"/>
      <c r="C672" s="12"/>
      <c r="D672" s="12"/>
      <c r="E672" s="17"/>
      <c r="F672" s="18"/>
      <c r="G672" s="19" t="str">
        <f aca="false">IF(D672="","",IF(COUNTIF(Opsætning!$A$6:$A$15,D672)&gt;0,"Indtægt","Udgift"))</f>
        <v/>
      </c>
      <c r="H672" s="20" t="str">
        <f aca="false">IF(E672="","",IF(F672="Ja",ROUND(E672*Opsætning!$C$3/(1+Opsætning!$C$3),2),0))</f>
        <v/>
      </c>
      <c r="I672" s="20" t="str">
        <f aca="false">IF(E672="","",E672-H672)</f>
        <v/>
      </c>
      <c r="J672" s="21" t="str">
        <f aca="false">IF(A672="","",MONTH(A672))</f>
        <v/>
      </c>
      <c r="K672" s="21" t="str">
        <f aca="false">IF(A672="","",ROUNDUP(MONTH(A672)/3,0))</f>
        <v/>
      </c>
    </row>
    <row r="673" customFormat="false" ht="15" hidden="false" customHeight="false" outlineLevel="0" collapsed="false">
      <c r="A673" s="15"/>
      <c r="B673" s="16"/>
      <c r="C673" s="12"/>
      <c r="D673" s="12"/>
      <c r="E673" s="17"/>
      <c r="F673" s="18"/>
      <c r="G673" s="19" t="str">
        <f aca="false">IF(D673="","",IF(COUNTIF(Opsætning!$A$6:$A$15,D673)&gt;0,"Indtægt","Udgift"))</f>
        <v/>
      </c>
      <c r="H673" s="20" t="str">
        <f aca="false">IF(E673="","",IF(F673="Ja",ROUND(E673*Opsætning!$C$3/(1+Opsætning!$C$3),2),0))</f>
        <v/>
      </c>
      <c r="I673" s="20" t="str">
        <f aca="false">IF(E673="","",E673-H673)</f>
        <v/>
      </c>
      <c r="J673" s="21" t="str">
        <f aca="false">IF(A673="","",MONTH(A673))</f>
        <v/>
      </c>
      <c r="K673" s="21" t="str">
        <f aca="false">IF(A673="","",ROUNDUP(MONTH(A673)/3,0))</f>
        <v/>
      </c>
    </row>
    <row r="674" customFormat="false" ht="15" hidden="false" customHeight="false" outlineLevel="0" collapsed="false">
      <c r="A674" s="15"/>
      <c r="B674" s="16"/>
      <c r="C674" s="12"/>
      <c r="D674" s="12"/>
      <c r="E674" s="17"/>
      <c r="F674" s="18"/>
      <c r="G674" s="19" t="str">
        <f aca="false">IF(D674="","",IF(COUNTIF(Opsætning!$A$6:$A$15,D674)&gt;0,"Indtægt","Udgift"))</f>
        <v/>
      </c>
      <c r="H674" s="20" t="str">
        <f aca="false">IF(E674="","",IF(F674="Ja",ROUND(E674*Opsætning!$C$3/(1+Opsætning!$C$3),2),0))</f>
        <v/>
      </c>
      <c r="I674" s="20" t="str">
        <f aca="false">IF(E674="","",E674-H674)</f>
        <v/>
      </c>
      <c r="J674" s="21" t="str">
        <f aca="false">IF(A674="","",MONTH(A674))</f>
        <v/>
      </c>
      <c r="K674" s="21" t="str">
        <f aca="false">IF(A674="","",ROUNDUP(MONTH(A674)/3,0))</f>
        <v/>
      </c>
    </row>
    <row r="675" customFormat="false" ht="15" hidden="false" customHeight="false" outlineLevel="0" collapsed="false">
      <c r="A675" s="15"/>
      <c r="B675" s="16"/>
      <c r="C675" s="12"/>
      <c r="D675" s="12"/>
      <c r="E675" s="17"/>
      <c r="F675" s="18"/>
      <c r="G675" s="19" t="str">
        <f aca="false">IF(D675="","",IF(COUNTIF(Opsætning!$A$6:$A$15,D675)&gt;0,"Indtægt","Udgift"))</f>
        <v/>
      </c>
      <c r="H675" s="20" t="str">
        <f aca="false">IF(E675="","",IF(F675="Ja",ROUND(E675*Opsætning!$C$3/(1+Opsætning!$C$3),2),0))</f>
        <v/>
      </c>
      <c r="I675" s="20" t="str">
        <f aca="false">IF(E675="","",E675-H675)</f>
        <v/>
      </c>
      <c r="J675" s="21" t="str">
        <f aca="false">IF(A675="","",MONTH(A675))</f>
        <v/>
      </c>
      <c r="K675" s="21" t="str">
        <f aca="false">IF(A675="","",ROUNDUP(MONTH(A675)/3,0))</f>
        <v/>
      </c>
    </row>
    <row r="676" customFormat="false" ht="15" hidden="false" customHeight="false" outlineLevel="0" collapsed="false">
      <c r="A676" s="15"/>
      <c r="B676" s="16"/>
      <c r="C676" s="12"/>
      <c r="D676" s="12"/>
      <c r="E676" s="17"/>
      <c r="F676" s="18"/>
      <c r="G676" s="19" t="str">
        <f aca="false">IF(D676="","",IF(COUNTIF(Opsætning!$A$6:$A$15,D676)&gt;0,"Indtægt","Udgift"))</f>
        <v/>
      </c>
      <c r="H676" s="20" t="str">
        <f aca="false">IF(E676="","",IF(F676="Ja",ROUND(E676*Opsætning!$C$3/(1+Opsætning!$C$3),2),0))</f>
        <v/>
      </c>
      <c r="I676" s="20" t="str">
        <f aca="false">IF(E676="","",E676-H676)</f>
        <v/>
      </c>
      <c r="J676" s="21" t="str">
        <f aca="false">IF(A676="","",MONTH(A676))</f>
        <v/>
      </c>
      <c r="K676" s="21" t="str">
        <f aca="false">IF(A676="","",ROUNDUP(MONTH(A676)/3,0))</f>
        <v/>
      </c>
    </row>
    <row r="677" customFormat="false" ht="15" hidden="false" customHeight="false" outlineLevel="0" collapsed="false">
      <c r="A677" s="15"/>
      <c r="B677" s="16"/>
      <c r="C677" s="12"/>
      <c r="D677" s="12"/>
      <c r="E677" s="17"/>
      <c r="F677" s="18"/>
      <c r="G677" s="19" t="str">
        <f aca="false">IF(D677="","",IF(COUNTIF(Opsætning!$A$6:$A$15,D677)&gt;0,"Indtægt","Udgift"))</f>
        <v/>
      </c>
      <c r="H677" s="20" t="str">
        <f aca="false">IF(E677="","",IF(F677="Ja",ROUND(E677*Opsætning!$C$3/(1+Opsætning!$C$3),2),0))</f>
        <v/>
      </c>
      <c r="I677" s="20" t="str">
        <f aca="false">IF(E677="","",E677-H677)</f>
        <v/>
      </c>
      <c r="J677" s="21" t="str">
        <f aca="false">IF(A677="","",MONTH(A677))</f>
        <v/>
      </c>
      <c r="K677" s="21" t="str">
        <f aca="false">IF(A677="","",ROUNDUP(MONTH(A677)/3,0))</f>
        <v/>
      </c>
    </row>
    <row r="678" customFormat="false" ht="15" hidden="false" customHeight="false" outlineLevel="0" collapsed="false">
      <c r="A678" s="15"/>
      <c r="B678" s="16"/>
      <c r="C678" s="12"/>
      <c r="D678" s="12"/>
      <c r="E678" s="17"/>
      <c r="F678" s="18"/>
      <c r="G678" s="19" t="str">
        <f aca="false">IF(D678="","",IF(COUNTIF(Opsætning!$A$6:$A$15,D678)&gt;0,"Indtægt","Udgift"))</f>
        <v/>
      </c>
      <c r="H678" s="20" t="str">
        <f aca="false">IF(E678="","",IF(F678="Ja",ROUND(E678*Opsætning!$C$3/(1+Opsætning!$C$3),2),0))</f>
        <v/>
      </c>
      <c r="I678" s="20" t="str">
        <f aca="false">IF(E678="","",E678-H678)</f>
        <v/>
      </c>
      <c r="J678" s="21" t="str">
        <f aca="false">IF(A678="","",MONTH(A678))</f>
        <v/>
      </c>
      <c r="K678" s="21" t="str">
        <f aca="false">IF(A678="","",ROUNDUP(MONTH(A678)/3,0))</f>
        <v/>
      </c>
    </row>
    <row r="679" customFormat="false" ht="15" hidden="false" customHeight="false" outlineLevel="0" collapsed="false">
      <c r="A679" s="15"/>
      <c r="B679" s="16"/>
      <c r="C679" s="12"/>
      <c r="D679" s="12"/>
      <c r="E679" s="17"/>
      <c r="F679" s="18"/>
      <c r="G679" s="19" t="str">
        <f aca="false">IF(D679="","",IF(COUNTIF(Opsætning!$A$6:$A$15,D679)&gt;0,"Indtægt","Udgift"))</f>
        <v/>
      </c>
      <c r="H679" s="20" t="str">
        <f aca="false">IF(E679="","",IF(F679="Ja",ROUND(E679*Opsætning!$C$3/(1+Opsætning!$C$3),2),0))</f>
        <v/>
      </c>
      <c r="I679" s="20" t="str">
        <f aca="false">IF(E679="","",E679-H679)</f>
        <v/>
      </c>
      <c r="J679" s="21" t="str">
        <f aca="false">IF(A679="","",MONTH(A679))</f>
        <v/>
      </c>
      <c r="K679" s="21" t="str">
        <f aca="false">IF(A679="","",ROUNDUP(MONTH(A679)/3,0))</f>
        <v/>
      </c>
    </row>
    <row r="680" customFormat="false" ht="15" hidden="false" customHeight="false" outlineLevel="0" collapsed="false">
      <c r="A680" s="15"/>
      <c r="B680" s="16"/>
      <c r="C680" s="12"/>
      <c r="D680" s="12"/>
      <c r="E680" s="17"/>
      <c r="F680" s="18"/>
      <c r="G680" s="19" t="str">
        <f aca="false">IF(D680="","",IF(COUNTIF(Opsætning!$A$6:$A$15,D680)&gt;0,"Indtægt","Udgift"))</f>
        <v/>
      </c>
      <c r="H680" s="20" t="str">
        <f aca="false">IF(E680="","",IF(F680="Ja",ROUND(E680*Opsætning!$C$3/(1+Opsætning!$C$3),2),0))</f>
        <v/>
      </c>
      <c r="I680" s="20" t="str">
        <f aca="false">IF(E680="","",E680-H680)</f>
        <v/>
      </c>
      <c r="J680" s="21" t="str">
        <f aca="false">IF(A680="","",MONTH(A680))</f>
        <v/>
      </c>
      <c r="K680" s="21" t="str">
        <f aca="false">IF(A680="","",ROUNDUP(MONTH(A680)/3,0))</f>
        <v/>
      </c>
    </row>
    <row r="681" customFormat="false" ht="15" hidden="false" customHeight="false" outlineLevel="0" collapsed="false">
      <c r="A681" s="15"/>
      <c r="B681" s="16"/>
      <c r="C681" s="12"/>
      <c r="D681" s="12"/>
      <c r="E681" s="17"/>
      <c r="F681" s="18"/>
      <c r="G681" s="19" t="str">
        <f aca="false">IF(D681="","",IF(COUNTIF(Opsætning!$A$6:$A$15,D681)&gt;0,"Indtægt","Udgift"))</f>
        <v/>
      </c>
      <c r="H681" s="20" t="str">
        <f aca="false">IF(E681="","",IF(F681="Ja",ROUND(E681*Opsætning!$C$3/(1+Opsætning!$C$3),2),0))</f>
        <v/>
      </c>
      <c r="I681" s="20" t="str">
        <f aca="false">IF(E681="","",E681-H681)</f>
        <v/>
      </c>
      <c r="J681" s="21" t="str">
        <f aca="false">IF(A681="","",MONTH(A681))</f>
        <v/>
      </c>
      <c r="K681" s="21" t="str">
        <f aca="false">IF(A681="","",ROUNDUP(MONTH(A681)/3,0))</f>
        <v/>
      </c>
    </row>
    <row r="682" customFormat="false" ht="15" hidden="false" customHeight="false" outlineLevel="0" collapsed="false">
      <c r="A682" s="15"/>
      <c r="B682" s="16"/>
      <c r="C682" s="12"/>
      <c r="D682" s="12"/>
      <c r="E682" s="17"/>
      <c r="F682" s="18"/>
      <c r="G682" s="19" t="str">
        <f aca="false">IF(D682="","",IF(COUNTIF(Opsætning!$A$6:$A$15,D682)&gt;0,"Indtægt","Udgift"))</f>
        <v/>
      </c>
      <c r="H682" s="20" t="str">
        <f aca="false">IF(E682="","",IF(F682="Ja",ROUND(E682*Opsætning!$C$3/(1+Opsætning!$C$3),2),0))</f>
        <v/>
      </c>
      <c r="I682" s="20" t="str">
        <f aca="false">IF(E682="","",E682-H682)</f>
        <v/>
      </c>
      <c r="J682" s="21" t="str">
        <f aca="false">IF(A682="","",MONTH(A682))</f>
        <v/>
      </c>
      <c r="K682" s="21" t="str">
        <f aca="false">IF(A682="","",ROUNDUP(MONTH(A682)/3,0))</f>
        <v/>
      </c>
    </row>
    <row r="683" customFormat="false" ht="15" hidden="false" customHeight="false" outlineLevel="0" collapsed="false">
      <c r="A683" s="15"/>
      <c r="B683" s="16"/>
      <c r="C683" s="12"/>
      <c r="D683" s="12"/>
      <c r="E683" s="17"/>
      <c r="F683" s="18"/>
      <c r="G683" s="19" t="str">
        <f aca="false">IF(D683="","",IF(COUNTIF(Opsætning!$A$6:$A$15,D683)&gt;0,"Indtægt","Udgift"))</f>
        <v/>
      </c>
      <c r="H683" s="20" t="str">
        <f aca="false">IF(E683="","",IF(F683="Ja",ROUND(E683*Opsætning!$C$3/(1+Opsætning!$C$3),2),0))</f>
        <v/>
      </c>
      <c r="I683" s="20" t="str">
        <f aca="false">IF(E683="","",E683-H683)</f>
        <v/>
      </c>
      <c r="J683" s="21" t="str">
        <f aca="false">IF(A683="","",MONTH(A683))</f>
        <v/>
      </c>
      <c r="K683" s="21" t="str">
        <f aca="false">IF(A683="","",ROUNDUP(MONTH(A683)/3,0))</f>
        <v/>
      </c>
    </row>
    <row r="684" customFormat="false" ht="15" hidden="false" customHeight="false" outlineLevel="0" collapsed="false">
      <c r="A684" s="15"/>
      <c r="B684" s="16"/>
      <c r="C684" s="12"/>
      <c r="D684" s="12"/>
      <c r="E684" s="17"/>
      <c r="F684" s="18"/>
      <c r="G684" s="19" t="str">
        <f aca="false">IF(D684="","",IF(COUNTIF(Opsætning!$A$6:$A$15,D684)&gt;0,"Indtægt","Udgift"))</f>
        <v/>
      </c>
      <c r="H684" s="20" t="str">
        <f aca="false">IF(E684="","",IF(F684="Ja",ROUND(E684*Opsætning!$C$3/(1+Opsætning!$C$3),2),0))</f>
        <v/>
      </c>
      <c r="I684" s="20" t="str">
        <f aca="false">IF(E684="","",E684-H684)</f>
        <v/>
      </c>
      <c r="J684" s="21" t="str">
        <f aca="false">IF(A684="","",MONTH(A684))</f>
        <v/>
      </c>
      <c r="K684" s="21" t="str">
        <f aca="false">IF(A684="","",ROUNDUP(MONTH(A684)/3,0))</f>
        <v/>
      </c>
    </row>
    <row r="685" customFormat="false" ht="15" hidden="false" customHeight="false" outlineLevel="0" collapsed="false">
      <c r="A685" s="15"/>
      <c r="B685" s="16"/>
      <c r="C685" s="12"/>
      <c r="D685" s="12"/>
      <c r="E685" s="17"/>
      <c r="F685" s="18"/>
      <c r="G685" s="19" t="str">
        <f aca="false">IF(D685="","",IF(COUNTIF(Opsætning!$A$6:$A$15,D685)&gt;0,"Indtægt","Udgift"))</f>
        <v/>
      </c>
      <c r="H685" s="20" t="str">
        <f aca="false">IF(E685="","",IF(F685="Ja",ROUND(E685*Opsætning!$C$3/(1+Opsætning!$C$3),2),0))</f>
        <v/>
      </c>
      <c r="I685" s="20" t="str">
        <f aca="false">IF(E685="","",E685-H685)</f>
        <v/>
      </c>
      <c r="J685" s="21" t="str">
        <f aca="false">IF(A685="","",MONTH(A685))</f>
        <v/>
      </c>
      <c r="K685" s="21" t="str">
        <f aca="false">IF(A685="","",ROUNDUP(MONTH(A685)/3,0))</f>
        <v/>
      </c>
    </row>
    <row r="686" customFormat="false" ht="15" hidden="false" customHeight="false" outlineLevel="0" collapsed="false">
      <c r="A686" s="15"/>
      <c r="B686" s="16"/>
      <c r="C686" s="12"/>
      <c r="D686" s="12"/>
      <c r="E686" s="17"/>
      <c r="F686" s="18"/>
      <c r="G686" s="19" t="str">
        <f aca="false">IF(D686="","",IF(COUNTIF(Opsætning!$A$6:$A$15,D686)&gt;0,"Indtægt","Udgift"))</f>
        <v/>
      </c>
      <c r="H686" s="20" t="str">
        <f aca="false">IF(E686="","",IF(F686="Ja",ROUND(E686*Opsætning!$C$3/(1+Opsætning!$C$3),2),0))</f>
        <v/>
      </c>
      <c r="I686" s="20" t="str">
        <f aca="false">IF(E686="","",E686-H686)</f>
        <v/>
      </c>
      <c r="J686" s="21" t="str">
        <f aca="false">IF(A686="","",MONTH(A686))</f>
        <v/>
      </c>
      <c r="K686" s="21" t="str">
        <f aca="false">IF(A686="","",ROUNDUP(MONTH(A686)/3,0))</f>
        <v/>
      </c>
    </row>
    <row r="687" customFormat="false" ht="15" hidden="false" customHeight="false" outlineLevel="0" collapsed="false">
      <c r="A687" s="15"/>
      <c r="B687" s="16"/>
      <c r="C687" s="12"/>
      <c r="D687" s="12"/>
      <c r="E687" s="17"/>
      <c r="F687" s="18"/>
      <c r="G687" s="19" t="str">
        <f aca="false">IF(D687="","",IF(COUNTIF(Opsætning!$A$6:$A$15,D687)&gt;0,"Indtægt","Udgift"))</f>
        <v/>
      </c>
      <c r="H687" s="20" t="str">
        <f aca="false">IF(E687="","",IF(F687="Ja",ROUND(E687*Opsætning!$C$3/(1+Opsætning!$C$3),2),0))</f>
        <v/>
      </c>
      <c r="I687" s="20" t="str">
        <f aca="false">IF(E687="","",E687-H687)</f>
        <v/>
      </c>
      <c r="J687" s="21" t="str">
        <f aca="false">IF(A687="","",MONTH(A687))</f>
        <v/>
      </c>
      <c r="K687" s="21" t="str">
        <f aca="false">IF(A687="","",ROUNDUP(MONTH(A687)/3,0))</f>
        <v/>
      </c>
    </row>
    <row r="688" customFormat="false" ht="15" hidden="false" customHeight="false" outlineLevel="0" collapsed="false">
      <c r="A688" s="15"/>
      <c r="B688" s="16"/>
      <c r="C688" s="12"/>
      <c r="D688" s="12"/>
      <c r="E688" s="17"/>
      <c r="F688" s="18"/>
      <c r="G688" s="19" t="str">
        <f aca="false">IF(D688="","",IF(COUNTIF(Opsætning!$A$6:$A$15,D688)&gt;0,"Indtægt","Udgift"))</f>
        <v/>
      </c>
      <c r="H688" s="20" t="str">
        <f aca="false">IF(E688="","",IF(F688="Ja",ROUND(E688*Opsætning!$C$3/(1+Opsætning!$C$3),2),0))</f>
        <v/>
      </c>
      <c r="I688" s="20" t="str">
        <f aca="false">IF(E688="","",E688-H688)</f>
        <v/>
      </c>
      <c r="J688" s="21" t="str">
        <f aca="false">IF(A688="","",MONTH(A688))</f>
        <v/>
      </c>
      <c r="K688" s="21" t="str">
        <f aca="false">IF(A688="","",ROUNDUP(MONTH(A688)/3,0))</f>
        <v/>
      </c>
    </row>
    <row r="689" customFormat="false" ht="15" hidden="false" customHeight="false" outlineLevel="0" collapsed="false">
      <c r="A689" s="15"/>
      <c r="B689" s="16"/>
      <c r="C689" s="12"/>
      <c r="D689" s="12"/>
      <c r="E689" s="17"/>
      <c r="F689" s="18"/>
      <c r="G689" s="19" t="str">
        <f aca="false">IF(D689="","",IF(COUNTIF(Opsætning!$A$6:$A$15,D689)&gt;0,"Indtægt","Udgift"))</f>
        <v/>
      </c>
      <c r="H689" s="20" t="str">
        <f aca="false">IF(E689="","",IF(F689="Ja",ROUND(E689*Opsætning!$C$3/(1+Opsætning!$C$3),2),0))</f>
        <v/>
      </c>
      <c r="I689" s="20" t="str">
        <f aca="false">IF(E689="","",E689-H689)</f>
        <v/>
      </c>
      <c r="J689" s="21" t="str">
        <f aca="false">IF(A689="","",MONTH(A689))</f>
        <v/>
      </c>
      <c r="K689" s="21" t="str">
        <f aca="false">IF(A689="","",ROUNDUP(MONTH(A689)/3,0))</f>
        <v/>
      </c>
    </row>
    <row r="690" customFormat="false" ht="15" hidden="false" customHeight="false" outlineLevel="0" collapsed="false">
      <c r="A690" s="15"/>
      <c r="B690" s="16"/>
      <c r="C690" s="12"/>
      <c r="D690" s="12"/>
      <c r="E690" s="17"/>
      <c r="F690" s="18"/>
      <c r="G690" s="19" t="str">
        <f aca="false">IF(D690="","",IF(COUNTIF(Opsætning!$A$6:$A$15,D690)&gt;0,"Indtægt","Udgift"))</f>
        <v/>
      </c>
      <c r="H690" s="20" t="str">
        <f aca="false">IF(E690="","",IF(F690="Ja",ROUND(E690*Opsætning!$C$3/(1+Opsætning!$C$3),2),0))</f>
        <v/>
      </c>
      <c r="I690" s="20" t="str">
        <f aca="false">IF(E690="","",E690-H690)</f>
        <v/>
      </c>
      <c r="J690" s="21" t="str">
        <f aca="false">IF(A690="","",MONTH(A690))</f>
        <v/>
      </c>
      <c r="K690" s="21" t="str">
        <f aca="false">IF(A690="","",ROUNDUP(MONTH(A690)/3,0))</f>
        <v/>
      </c>
    </row>
    <row r="691" customFormat="false" ht="15" hidden="false" customHeight="false" outlineLevel="0" collapsed="false">
      <c r="A691" s="15"/>
      <c r="B691" s="16"/>
      <c r="C691" s="12"/>
      <c r="D691" s="12"/>
      <c r="E691" s="17"/>
      <c r="F691" s="18"/>
      <c r="G691" s="19" t="str">
        <f aca="false">IF(D691="","",IF(COUNTIF(Opsætning!$A$6:$A$15,D691)&gt;0,"Indtægt","Udgift"))</f>
        <v/>
      </c>
      <c r="H691" s="20" t="str">
        <f aca="false">IF(E691="","",IF(F691="Ja",ROUND(E691*Opsætning!$C$3/(1+Opsætning!$C$3),2),0))</f>
        <v/>
      </c>
      <c r="I691" s="20" t="str">
        <f aca="false">IF(E691="","",E691-H691)</f>
        <v/>
      </c>
      <c r="J691" s="21" t="str">
        <f aca="false">IF(A691="","",MONTH(A691))</f>
        <v/>
      </c>
      <c r="K691" s="21" t="str">
        <f aca="false">IF(A691="","",ROUNDUP(MONTH(A691)/3,0))</f>
        <v/>
      </c>
    </row>
    <row r="692" customFormat="false" ht="15" hidden="false" customHeight="false" outlineLevel="0" collapsed="false">
      <c r="A692" s="15"/>
      <c r="B692" s="16"/>
      <c r="C692" s="12"/>
      <c r="D692" s="12"/>
      <c r="E692" s="17"/>
      <c r="F692" s="18"/>
      <c r="G692" s="19" t="str">
        <f aca="false">IF(D692="","",IF(COUNTIF(Opsætning!$A$6:$A$15,D692)&gt;0,"Indtægt","Udgift"))</f>
        <v/>
      </c>
      <c r="H692" s="20" t="str">
        <f aca="false">IF(E692="","",IF(F692="Ja",ROUND(E692*Opsætning!$C$3/(1+Opsætning!$C$3),2),0))</f>
        <v/>
      </c>
      <c r="I692" s="20" t="str">
        <f aca="false">IF(E692="","",E692-H692)</f>
        <v/>
      </c>
      <c r="J692" s="21" t="str">
        <f aca="false">IF(A692="","",MONTH(A692))</f>
        <v/>
      </c>
      <c r="K692" s="21" t="str">
        <f aca="false">IF(A692="","",ROUNDUP(MONTH(A692)/3,0))</f>
        <v/>
      </c>
    </row>
    <row r="693" customFormat="false" ht="15" hidden="false" customHeight="false" outlineLevel="0" collapsed="false">
      <c r="A693" s="15"/>
      <c r="B693" s="16"/>
      <c r="C693" s="12"/>
      <c r="D693" s="12"/>
      <c r="E693" s="17"/>
      <c r="F693" s="18"/>
      <c r="G693" s="19" t="str">
        <f aca="false">IF(D693="","",IF(COUNTIF(Opsætning!$A$6:$A$15,D693)&gt;0,"Indtægt","Udgift"))</f>
        <v/>
      </c>
      <c r="H693" s="20" t="str">
        <f aca="false">IF(E693="","",IF(F693="Ja",ROUND(E693*Opsætning!$C$3/(1+Opsætning!$C$3),2),0))</f>
        <v/>
      </c>
      <c r="I693" s="20" t="str">
        <f aca="false">IF(E693="","",E693-H693)</f>
        <v/>
      </c>
      <c r="J693" s="21" t="str">
        <f aca="false">IF(A693="","",MONTH(A693))</f>
        <v/>
      </c>
      <c r="K693" s="21" t="str">
        <f aca="false">IF(A693="","",ROUNDUP(MONTH(A693)/3,0))</f>
        <v/>
      </c>
    </row>
    <row r="694" customFormat="false" ht="15" hidden="false" customHeight="false" outlineLevel="0" collapsed="false">
      <c r="A694" s="15"/>
      <c r="B694" s="16"/>
      <c r="C694" s="12"/>
      <c r="D694" s="12"/>
      <c r="E694" s="17"/>
      <c r="F694" s="18"/>
      <c r="G694" s="19" t="str">
        <f aca="false">IF(D694="","",IF(COUNTIF(Opsætning!$A$6:$A$15,D694)&gt;0,"Indtægt","Udgift"))</f>
        <v/>
      </c>
      <c r="H694" s="20" t="str">
        <f aca="false">IF(E694="","",IF(F694="Ja",ROUND(E694*Opsætning!$C$3/(1+Opsætning!$C$3),2),0))</f>
        <v/>
      </c>
      <c r="I694" s="20" t="str">
        <f aca="false">IF(E694="","",E694-H694)</f>
        <v/>
      </c>
      <c r="J694" s="21" t="str">
        <f aca="false">IF(A694="","",MONTH(A694))</f>
        <v/>
      </c>
      <c r="K694" s="21" t="str">
        <f aca="false">IF(A694="","",ROUNDUP(MONTH(A694)/3,0))</f>
        <v/>
      </c>
    </row>
    <row r="695" customFormat="false" ht="15" hidden="false" customHeight="false" outlineLevel="0" collapsed="false">
      <c r="A695" s="15"/>
      <c r="B695" s="16"/>
      <c r="C695" s="12"/>
      <c r="D695" s="12"/>
      <c r="E695" s="17"/>
      <c r="F695" s="18"/>
      <c r="G695" s="19" t="str">
        <f aca="false">IF(D695="","",IF(COUNTIF(Opsætning!$A$6:$A$15,D695)&gt;0,"Indtægt","Udgift"))</f>
        <v/>
      </c>
      <c r="H695" s="20" t="str">
        <f aca="false">IF(E695="","",IF(F695="Ja",ROUND(E695*Opsætning!$C$3/(1+Opsætning!$C$3),2),0))</f>
        <v/>
      </c>
      <c r="I695" s="20" t="str">
        <f aca="false">IF(E695="","",E695-H695)</f>
        <v/>
      </c>
      <c r="J695" s="21" t="str">
        <f aca="false">IF(A695="","",MONTH(A695))</f>
        <v/>
      </c>
      <c r="K695" s="21" t="str">
        <f aca="false">IF(A695="","",ROUNDUP(MONTH(A695)/3,0))</f>
        <v/>
      </c>
    </row>
    <row r="696" customFormat="false" ht="15" hidden="false" customHeight="false" outlineLevel="0" collapsed="false">
      <c r="A696" s="15"/>
      <c r="B696" s="16"/>
      <c r="C696" s="12"/>
      <c r="D696" s="12"/>
      <c r="E696" s="17"/>
      <c r="F696" s="18"/>
      <c r="G696" s="19" t="str">
        <f aca="false">IF(D696="","",IF(COUNTIF(Opsætning!$A$6:$A$15,D696)&gt;0,"Indtægt","Udgift"))</f>
        <v/>
      </c>
      <c r="H696" s="20" t="str">
        <f aca="false">IF(E696="","",IF(F696="Ja",ROUND(E696*Opsætning!$C$3/(1+Opsætning!$C$3),2),0))</f>
        <v/>
      </c>
      <c r="I696" s="20" t="str">
        <f aca="false">IF(E696="","",E696-H696)</f>
        <v/>
      </c>
      <c r="J696" s="21" t="str">
        <f aca="false">IF(A696="","",MONTH(A696))</f>
        <v/>
      </c>
      <c r="K696" s="21" t="str">
        <f aca="false">IF(A696="","",ROUNDUP(MONTH(A696)/3,0))</f>
        <v/>
      </c>
    </row>
    <row r="697" customFormat="false" ht="15" hidden="false" customHeight="false" outlineLevel="0" collapsed="false">
      <c r="A697" s="15"/>
      <c r="B697" s="16"/>
      <c r="C697" s="12"/>
      <c r="D697" s="12"/>
      <c r="E697" s="17"/>
      <c r="F697" s="18"/>
      <c r="G697" s="19" t="str">
        <f aca="false">IF(D697="","",IF(COUNTIF(Opsætning!$A$6:$A$15,D697)&gt;0,"Indtægt","Udgift"))</f>
        <v/>
      </c>
      <c r="H697" s="20" t="str">
        <f aca="false">IF(E697="","",IF(F697="Ja",ROUND(E697*Opsætning!$C$3/(1+Opsætning!$C$3),2),0))</f>
        <v/>
      </c>
      <c r="I697" s="20" t="str">
        <f aca="false">IF(E697="","",E697-H697)</f>
        <v/>
      </c>
      <c r="J697" s="21" t="str">
        <f aca="false">IF(A697="","",MONTH(A697))</f>
        <v/>
      </c>
      <c r="K697" s="21" t="str">
        <f aca="false">IF(A697="","",ROUNDUP(MONTH(A697)/3,0))</f>
        <v/>
      </c>
    </row>
    <row r="698" customFormat="false" ht="15" hidden="false" customHeight="false" outlineLevel="0" collapsed="false">
      <c r="A698" s="15"/>
      <c r="B698" s="16"/>
      <c r="C698" s="12"/>
      <c r="D698" s="12"/>
      <c r="E698" s="17"/>
      <c r="F698" s="18"/>
      <c r="G698" s="19" t="str">
        <f aca="false">IF(D698="","",IF(COUNTIF(Opsætning!$A$6:$A$15,D698)&gt;0,"Indtægt","Udgift"))</f>
        <v/>
      </c>
      <c r="H698" s="20" t="str">
        <f aca="false">IF(E698="","",IF(F698="Ja",ROUND(E698*Opsætning!$C$3/(1+Opsætning!$C$3),2),0))</f>
        <v/>
      </c>
      <c r="I698" s="20" t="str">
        <f aca="false">IF(E698="","",E698-H698)</f>
        <v/>
      </c>
      <c r="J698" s="21" t="str">
        <f aca="false">IF(A698="","",MONTH(A698))</f>
        <v/>
      </c>
      <c r="K698" s="21" t="str">
        <f aca="false">IF(A698="","",ROUNDUP(MONTH(A698)/3,0))</f>
        <v/>
      </c>
    </row>
    <row r="699" customFormat="false" ht="15" hidden="false" customHeight="false" outlineLevel="0" collapsed="false">
      <c r="A699" s="15"/>
      <c r="B699" s="16"/>
      <c r="C699" s="12"/>
      <c r="D699" s="12"/>
      <c r="E699" s="17"/>
      <c r="F699" s="18"/>
      <c r="G699" s="19" t="str">
        <f aca="false">IF(D699="","",IF(COUNTIF(Opsætning!$A$6:$A$15,D699)&gt;0,"Indtægt","Udgift"))</f>
        <v/>
      </c>
      <c r="H699" s="20" t="str">
        <f aca="false">IF(E699="","",IF(F699="Ja",ROUND(E699*Opsætning!$C$3/(1+Opsætning!$C$3),2),0))</f>
        <v/>
      </c>
      <c r="I699" s="20" t="str">
        <f aca="false">IF(E699="","",E699-H699)</f>
        <v/>
      </c>
      <c r="J699" s="21" t="str">
        <f aca="false">IF(A699="","",MONTH(A699))</f>
        <v/>
      </c>
      <c r="K699" s="21" t="str">
        <f aca="false">IF(A699="","",ROUNDUP(MONTH(A699)/3,0))</f>
        <v/>
      </c>
    </row>
    <row r="700" customFormat="false" ht="15" hidden="false" customHeight="false" outlineLevel="0" collapsed="false">
      <c r="A700" s="15"/>
      <c r="B700" s="16"/>
      <c r="C700" s="12"/>
      <c r="D700" s="12"/>
      <c r="E700" s="17"/>
      <c r="F700" s="18"/>
      <c r="G700" s="19" t="str">
        <f aca="false">IF(D700="","",IF(COUNTIF(Opsætning!$A$6:$A$15,D700)&gt;0,"Indtægt","Udgift"))</f>
        <v/>
      </c>
      <c r="H700" s="20" t="str">
        <f aca="false">IF(E700="","",IF(F700="Ja",ROUND(E700*Opsætning!$C$3/(1+Opsætning!$C$3),2),0))</f>
        <v/>
      </c>
      <c r="I700" s="20" t="str">
        <f aca="false">IF(E700="","",E700-H700)</f>
        <v/>
      </c>
      <c r="J700" s="21" t="str">
        <f aca="false">IF(A700="","",MONTH(A700))</f>
        <v/>
      </c>
      <c r="K700" s="21" t="str">
        <f aca="false">IF(A700="","",ROUNDUP(MONTH(A700)/3,0))</f>
        <v/>
      </c>
    </row>
    <row r="701" customFormat="false" ht="15" hidden="false" customHeight="false" outlineLevel="0" collapsed="false">
      <c r="A701" s="15"/>
      <c r="B701" s="16"/>
      <c r="C701" s="12"/>
      <c r="D701" s="12"/>
      <c r="E701" s="17"/>
      <c r="F701" s="18"/>
      <c r="G701" s="19" t="str">
        <f aca="false">IF(D701="","",IF(COUNTIF(Opsætning!$A$6:$A$15,D701)&gt;0,"Indtægt","Udgift"))</f>
        <v/>
      </c>
      <c r="H701" s="20" t="str">
        <f aca="false">IF(E701="","",IF(F701="Ja",ROUND(E701*Opsætning!$C$3/(1+Opsætning!$C$3),2),0))</f>
        <v/>
      </c>
      <c r="I701" s="20" t="str">
        <f aca="false">IF(E701="","",E701-H701)</f>
        <v/>
      </c>
      <c r="J701" s="21" t="str">
        <f aca="false">IF(A701="","",MONTH(A701))</f>
        <v/>
      </c>
      <c r="K701" s="21" t="str">
        <f aca="false">IF(A701="","",ROUNDUP(MONTH(A701)/3,0))</f>
        <v/>
      </c>
    </row>
    <row r="702" customFormat="false" ht="15" hidden="false" customHeight="false" outlineLevel="0" collapsed="false">
      <c r="A702" s="15"/>
      <c r="B702" s="16"/>
      <c r="C702" s="12"/>
      <c r="D702" s="12"/>
      <c r="E702" s="17"/>
      <c r="F702" s="18"/>
      <c r="G702" s="19" t="str">
        <f aca="false">IF(D702="","",IF(COUNTIF(Opsætning!$A$6:$A$15,D702)&gt;0,"Indtægt","Udgift"))</f>
        <v/>
      </c>
      <c r="H702" s="20" t="str">
        <f aca="false">IF(E702="","",IF(F702="Ja",ROUND(E702*Opsætning!$C$3/(1+Opsætning!$C$3),2),0))</f>
        <v/>
      </c>
      <c r="I702" s="20" t="str">
        <f aca="false">IF(E702="","",E702-H702)</f>
        <v/>
      </c>
      <c r="J702" s="21" t="str">
        <f aca="false">IF(A702="","",MONTH(A702))</f>
        <v/>
      </c>
      <c r="K702" s="21" t="str">
        <f aca="false">IF(A702="","",ROUNDUP(MONTH(A702)/3,0))</f>
        <v/>
      </c>
    </row>
    <row r="703" customFormat="false" ht="15" hidden="false" customHeight="false" outlineLevel="0" collapsed="false">
      <c r="A703" s="15"/>
      <c r="B703" s="16"/>
      <c r="C703" s="12"/>
      <c r="D703" s="12"/>
      <c r="E703" s="17"/>
      <c r="F703" s="18"/>
      <c r="G703" s="19" t="str">
        <f aca="false">IF(D703="","",IF(COUNTIF(Opsætning!$A$6:$A$15,D703)&gt;0,"Indtægt","Udgift"))</f>
        <v/>
      </c>
      <c r="H703" s="20" t="str">
        <f aca="false">IF(E703="","",IF(F703="Ja",ROUND(E703*Opsætning!$C$3/(1+Opsætning!$C$3),2),0))</f>
        <v/>
      </c>
      <c r="I703" s="20" t="str">
        <f aca="false">IF(E703="","",E703-H703)</f>
        <v/>
      </c>
      <c r="J703" s="21" t="str">
        <f aca="false">IF(A703="","",MONTH(A703))</f>
        <v/>
      </c>
      <c r="K703" s="21" t="str">
        <f aca="false">IF(A703="","",ROUNDUP(MONTH(A703)/3,0))</f>
        <v/>
      </c>
    </row>
    <row r="704" customFormat="false" ht="15" hidden="false" customHeight="false" outlineLevel="0" collapsed="false">
      <c r="A704" s="15"/>
      <c r="B704" s="16"/>
      <c r="C704" s="12"/>
      <c r="D704" s="12"/>
      <c r="E704" s="17"/>
      <c r="F704" s="18"/>
      <c r="G704" s="19" t="str">
        <f aca="false">IF(D704="","",IF(COUNTIF(Opsætning!$A$6:$A$15,D704)&gt;0,"Indtægt","Udgift"))</f>
        <v/>
      </c>
      <c r="H704" s="20" t="str">
        <f aca="false">IF(E704="","",IF(F704="Ja",ROUND(E704*Opsætning!$C$3/(1+Opsætning!$C$3),2),0))</f>
        <v/>
      </c>
      <c r="I704" s="20" t="str">
        <f aca="false">IF(E704="","",E704-H704)</f>
        <v/>
      </c>
      <c r="J704" s="21" t="str">
        <f aca="false">IF(A704="","",MONTH(A704))</f>
        <v/>
      </c>
      <c r="K704" s="21" t="str">
        <f aca="false">IF(A704="","",ROUNDUP(MONTH(A704)/3,0))</f>
        <v/>
      </c>
    </row>
    <row r="705" customFormat="false" ht="15" hidden="false" customHeight="false" outlineLevel="0" collapsed="false">
      <c r="A705" s="15"/>
      <c r="B705" s="16"/>
      <c r="C705" s="12"/>
      <c r="D705" s="12"/>
      <c r="E705" s="17"/>
      <c r="F705" s="18"/>
      <c r="G705" s="19" t="str">
        <f aca="false">IF(D705="","",IF(COUNTIF(Opsætning!$A$6:$A$15,D705)&gt;0,"Indtægt","Udgift"))</f>
        <v/>
      </c>
      <c r="H705" s="20" t="str">
        <f aca="false">IF(E705="","",IF(F705="Ja",ROUND(E705*Opsætning!$C$3/(1+Opsætning!$C$3),2),0))</f>
        <v/>
      </c>
      <c r="I705" s="20" t="str">
        <f aca="false">IF(E705="","",E705-H705)</f>
        <v/>
      </c>
      <c r="J705" s="21" t="str">
        <f aca="false">IF(A705="","",MONTH(A705))</f>
        <v/>
      </c>
      <c r="K705" s="21" t="str">
        <f aca="false">IF(A705="","",ROUNDUP(MONTH(A705)/3,0))</f>
        <v/>
      </c>
    </row>
    <row r="706" customFormat="false" ht="15" hidden="false" customHeight="false" outlineLevel="0" collapsed="false">
      <c r="A706" s="15"/>
      <c r="B706" s="16"/>
      <c r="C706" s="12"/>
      <c r="D706" s="12"/>
      <c r="E706" s="17"/>
      <c r="F706" s="18"/>
      <c r="G706" s="19" t="str">
        <f aca="false">IF(D706="","",IF(COUNTIF(Opsætning!$A$6:$A$15,D706)&gt;0,"Indtægt","Udgift"))</f>
        <v/>
      </c>
      <c r="H706" s="20" t="str">
        <f aca="false">IF(E706="","",IF(F706="Ja",ROUND(E706*Opsætning!$C$3/(1+Opsætning!$C$3),2),0))</f>
        <v/>
      </c>
      <c r="I706" s="20" t="str">
        <f aca="false">IF(E706="","",E706-H706)</f>
        <v/>
      </c>
      <c r="J706" s="21" t="str">
        <f aca="false">IF(A706="","",MONTH(A706))</f>
        <v/>
      </c>
      <c r="K706" s="21" t="str">
        <f aca="false">IF(A706="","",ROUNDUP(MONTH(A706)/3,0))</f>
        <v/>
      </c>
    </row>
    <row r="707" customFormat="false" ht="15" hidden="false" customHeight="false" outlineLevel="0" collapsed="false">
      <c r="A707" s="15"/>
      <c r="B707" s="16"/>
      <c r="C707" s="12"/>
      <c r="D707" s="12"/>
      <c r="E707" s="17"/>
      <c r="F707" s="18"/>
      <c r="G707" s="19" t="str">
        <f aca="false">IF(D707="","",IF(COUNTIF(Opsætning!$A$6:$A$15,D707)&gt;0,"Indtægt","Udgift"))</f>
        <v/>
      </c>
      <c r="H707" s="20" t="str">
        <f aca="false">IF(E707="","",IF(F707="Ja",ROUND(E707*Opsætning!$C$3/(1+Opsætning!$C$3),2),0))</f>
        <v/>
      </c>
      <c r="I707" s="20" t="str">
        <f aca="false">IF(E707="","",E707-H707)</f>
        <v/>
      </c>
      <c r="J707" s="21" t="str">
        <f aca="false">IF(A707="","",MONTH(A707))</f>
        <v/>
      </c>
      <c r="K707" s="21" t="str">
        <f aca="false">IF(A707="","",ROUNDUP(MONTH(A707)/3,0))</f>
        <v/>
      </c>
    </row>
    <row r="708" customFormat="false" ht="15" hidden="false" customHeight="false" outlineLevel="0" collapsed="false">
      <c r="A708" s="15"/>
      <c r="B708" s="16"/>
      <c r="C708" s="12"/>
      <c r="D708" s="12"/>
      <c r="E708" s="17"/>
      <c r="F708" s="18"/>
      <c r="G708" s="19" t="str">
        <f aca="false">IF(D708="","",IF(COUNTIF(Opsætning!$A$6:$A$15,D708)&gt;0,"Indtægt","Udgift"))</f>
        <v/>
      </c>
      <c r="H708" s="20" t="str">
        <f aca="false">IF(E708="","",IF(F708="Ja",ROUND(E708*Opsætning!$C$3/(1+Opsætning!$C$3),2),0))</f>
        <v/>
      </c>
      <c r="I708" s="20" t="str">
        <f aca="false">IF(E708="","",E708-H708)</f>
        <v/>
      </c>
      <c r="J708" s="21" t="str">
        <f aca="false">IF(A708="","",MONTH(A708))</f>
        <v/>
      </c>
      <c r="K708" s="21" t="str">
        <f aca="false">IF(A708="","",ROUNDUP(MONTH(A708)/3,0))</f>
        <v/>
      </c>
    </row>
    <row r="709" customFormat="false" ht="15" hidden="false" customHeight="false" outlineLevel="0" collapsed="false">
      <c r="A709" s="15"/>
      <c r="B709" s="16"/>
      <c r="C709" s="12"/>
      <c r="D709" s="12"/>
      <c r="E709" s="17"/>
      <c r="F709" s="18"/>
      <c r="G709" s="19" t="str">
        <f aca="false">IF(D709="","",IF(COUNTIF(Opsætning!$A$6:$A$15,D709)&gt;0,"Indtægt","Udgift"))</f>
        <v/>
      </c>
      <c r="H709" s="20" t="str">
        <f aca="false">IF(E709="","",IF(F709="Ja",ROUND(E709*Opsætning!$C$3/(1+Opsætning!$C$3),2),0))</f>
        <v/>
      </c>
      <c r="I709" s="20" t="str">
        <f aca="false">IF(E709="","",E709-H709)</f>
        <v/>
      </c>
      <c r="J709" s="21" t="str">
        <f aca="false">IF(A709="","",MONTH(A709))</f>
        <v/>
      </c>
      <c r="K709" s="21" t="str">
        <f aca="false">IF(A709="","",ROUNDUP(MONTH(A709)/3,0))</f>
        <v/>
      </c>
    </row>
    <row r="710" customFormat="false" ht="15" hidden="false" customHeight="false" outlineLevel="0" collapsed="false">
      <c r="A710" s="15"/>
      <c r="B710" s="16"/>
      <c r="C710" s="12"/>
      <c r="D710" s="12"/>
      <c r="E710" s="17"/>
      <c r="F710" s="18"/>
      <c r="G710" s="19" t="str">
        <f aca="false">IF(D710="","",IF(COUNTIF(Opsætning!$A$6:$A$15,D710)&gt;0,"Indtægt","Udgift"))</f>
        <v/>
      </c>
      <c r="H710" s="20" t="str">
        <f aca="false">IF(E710="","",IF(F710="Ja",ROUND(E710*Opsætning!$C$3/(1+Opsætning!$C$3),2),0))</f>
        <v/>
      </c>
      <c r="I710" s="20" t="str">
        <f aca="false">IF(E710="","",E710-H710)</f>
        <v/>
      </c>
      <c r="J710" s="21" t="str">
        <f aca="false">IF(A710="","",MONTH(A710))</f>
        <v/>
      </c>
      <c r="K710" s="21" t="str">
        <f aca="false">IF(A710="","",ROUNDUP(MONTH(A710)/3,0))</f>
        <v/>
      </c>
    </row>
    <row r="711" customFormat="false" ht="15" hidden="false" customHeight="false" outlineLevel="0" collapsed="false">
      <c r="A711" s="15"/>
      <c r="B711" s="16"/>
      <c r="C711" s="12"/>
      <c r="D711" s="12"/>
      <c r="E711" s="17"/>
      <c r="F711" s="18"/>
      <c r="G711" s="19" t="str">
        <f aca="false">IF(D711="","",IF(COUNTIF(Opsætning!$A$6:$A$15,D711)&gt;0,"Indtægt","Udgift"))</f>
        <v/>
      </c>
      <c r="H711" s="20" t="str">
        <f aca="false">IF(E711="","",IF(F711="Ja",ROUND(E711*Opsætning!$C$3/(1+Opsætning!$C$3),2),0))</f>
        <v/>
      </c>
      <c r="I711" s="20" t="str">
        <f aca="false">IF(E711="","",E711-H711)</f>
        <v/>
      </c>
      <c r="J711" s="21" t="str">
        <f aca="false">IF(A711="","",MONTH(A711))</f>
        <v/>
      </c>
      <c r="K711" s="21" t="str">
        <f aca="false">IF(A711="","",ROUNDUP(MONTH(A711)/3,0))</f>
        <v/>
      </c>
    </row>
    <row r="712" customFormat="false" ht="15" hidden="false" customHeight="false" outlineLevel="0" collapsed="false">
      <c r="A712" s="15"/>
      <c r="B712" s="16"/>
      <c r="C712" s="12"/>
      <c r="D712" s="12"/>
      <c r="E712" s="17"/>
      <c r="F712" s="18"/>
      <c r="G712" s="19" t="str">
        <f aca="false">IF(D712="","",IF(COUNTIF(Opsætning!$A$6:$A$15,D712)&gt;0,"Indtægt","Udgift"))</f>
        <v/>
      </c>
      <c r="H712" s="20" t="str">
        <f aca="false">IF(E712="","",IF(F712="Ja",ROUND(E712*Opsætning!$C$3/(1+Opsætning!$C$3),2),0))</f>
        <v/>
      </c>
      <c r="I712" s="20" t="str">
        <f aca="false">IF(E712="","",E712-H712)</f>
        <v/>
      </c>
      <c r="J712" s="21" t="str">
        <f aca="false">IF(A712="","",MONTH(A712))</f>
        <v/>
      </c>
      <c r="K712" s="21" t="str">
        <f aca="false">IF(A712="","",ROUNDUP(MONTH(A712)/3,0))</f>
        <v/>
      </c>
    </row>
    <row r="713" customFormat="false" ht="15" hidden="false" customHeight="false" outlineLevel="0" collapsed="false">
      <c r="A713" s="15"/>
      <c r="B713" s="16"/>
      <c r="C713" s="12"/>
      <c r="D713" s="12"/>
      <c r="E713" s="17"/>
      <c r="F713" s="18"/>
      <c r="G713" s="19" t="str">
        <f aca="false">IF(D713="","",IF(COUNTIF(Opsætning!$A$6:$A$15,D713)&gt;0,"Indtægt","Udgift"))</f>
        <v/>
      </c>
      <c r="H713" s="20" t="str">
        <f aca="false">IF(E713="","",IF(F713="Ja",ROUND(E713*Opsætning!$C$3/(1+Opsætning!$C$3),2),0))</f>
        <v/>
      </c>
      <c r="I713" s="20" t="str">
        <f aca="false">IF(E713="","",E713-H713)</f>
        <v/>
      </c>
      <c r="J713" s="21" t="str">
        <f aca="false">IF(A713="","",MONTH(A713))</f>
        <v/>
      </c>
      <c r="K713" s="21" t="str">
        <f aca="false">IF(A713="","",ROUNDUP(MONTH(A713)/3,0))</f>
        <v/>
      </c>
    </row>
    <row r="714" customFormat="false" ht="15" hidden="false" customHeight="false" outlineLevel="0" collapsed="false">
      <c r="A714" s="15"/>
      <c r="B714" s="16"/>
      <c r="C714" s="12"/>
      <c r="D714" s="12"/>
      <c r="E714" s="17"/>
      <c r="F714" s="18"/>
      <c r="G714" s="19" t="str">
        <f aca="false">IF(D714="","",IF(COUNTIF(Opsætning!$A$6:$A$15,D714)&gt;0,"Indtægt","Udgift"))</f>
        <v/>
      </c>
      <c r="H714" s="20" t="str">
        <f aca="false">IF(E714="","",IF(F714="Ja",ROUND(E714*Opsætning!$C$3/(1+Opsætning!$C$3),2),0))</f>
        <v/>
      </c>
      <c r="I714" s="20" t="str">
        <f aca="false">IF(E714="","",E714-H714)</f>
        <v/>
      </c>
      <c r="J714" s="21" t="str">
        <f aca="false">IF(A714="","",MONTH(A714))</f>
        <v/>
      </c>
      <c r="K714" s="21" t="str">
        <f aca="false">IF(A714="","",ROUNDUP(MONTH(A714)/3,0))</f>
        <v/>
      </c>
    </row>
    <row r="715" customFormat="false" ht="15" hidden="false" customHeight="false" outlineLevel="0" collapsed="false">
      <c r="A715" s="15"/>
      <c r="B715" s="16"/>
      <c r="C715" s="12"/>
      <c r="D715" s="12"/>
      <c r="E715" s="17"/>
      <c r="F715" s="18"/>
      <c r="G715" s="19" t="str">
        <f aca="false">IF(D715="","",IF(COUNTIF(Opsætning!$A$6:$A$15,D715)&gt;0,"Indtægt","Udgift"))</f>
        <v/>
      </c>
      <c r="H715" s="20" t="str">
        <f aca="false">IF(E715="","",IF(F715="Ja",ROUND(E715*Opsætning!$C$3/(1+Opsætning!$C$3),2),0))</f>
        <v/>
      </c>
      <c r="I715" s="20" t="str">
        <f aca="false">IF(E715="","",E715-H715)</f>
        <v/>
      </c>
      <c r="J715" s="21" t="str">
        <f aca="false">IF(A715="","",MONTH(A715))</f>
        <v/>
      </c>
      <c r="K715" s="21" t="str">
        <f aca="false">IF(A715="","",ROUNDUP(MONTH(A715)/3,0))</f>
        <v/>
      </c>
    </row>
    <row r="716" customFormat="false" ht="15" hidden="false" customHeight="false" outlineLevel="0" collapsed="false">
      <c r="A716" s="15"/>
      <c r="B716" s="16"/>
      <c r="C716" s="12"/>
      <c r="D716" s="12"/>
      <c r="E716" s="17"/>
      <c r="F716" s="18"/>
      <c r="G716" s="19" t="str">
        <f aca="false">IF(D716="","",IF(COUNTIF(Opsætning!$A$6:$A$15,D716)&gt;0,"Indtægt","Udgift"))</f>
        <v/>
      </c>
      <c r="H716" s="20" t="str">
        <f aca="false">IF(E716="","",IF(F716="Ja",ROUND(E716*Opsætning!$C$3/(1+Opsætning!$C$3),2),0))</f>
        <v/>
      </c>
      <c r="I716" s="20" t="str">
        <f aca="false">IF(E716="","",E716-H716)</f>
        <v/>
      </c>
      <c r="J716" s="21" t="str">
        <f aca="false">IF(A716="","",MONTH(A716))</f>
        <v/>
      </c>
      <c r="K716" s="21" t="str">
        <f aca="false">IF(A716="","",ROUNDUP(MONTH(A716)/3,0))</f>
        <v/>
      </c>
    </row>
    <row r="717" customFormat="false" ht="15" hidden="false" customHeight="false" outlineLevel="0" collapsed="false">
      <c r="A717" s="15"/>
      <c r="B717" s="16"/>
      <c r="C717" s="12"/>
      <c r="D717" s="12"/>
      <c r="E717" s="17"/>
      <c r="F717" s="18"/>
      <c r="G717" s="19" t="str">
        <f aca="false">IF(D717="","",IF(COUNTIF(Opsætning!$A$6:$A$15,D717)&gt;0,"Indtægt","Udgift"))</f>
        <v/>
      </c>
      <c r="H717" s="20" t="str">
        <f aca="false">IF(E717="","",IF(F717="Ja",ROUND(E717*Opsætning!$C$3/(1+Opsætning!$C$3),2),0))</f>
        <v/>
      </c>
      <c r="I717" s="20" t="str">
        <f aca="false">IF(E717="","",E717-H717)</f>
        <v/>
      </c>
      <c r="J717" s="21" t="str">
        <f aca="false">IF(A717="","",MONTH(A717))</f>
        <v/>
      </c>
      <c r="K717" s="21" t="str">
        <f aca="false">IF(A717="","",ROUNDUP(MONTH(A717)/3,0))</f>
        <v/>
      </c>
    </row>
    <row r="718" customFormat="false" ht="15" hidden="false" customHeight="false" outlineLevel="0" collapsed="false">
      <c r="A718" s="15"/>
      <c r="B718" s="16"/>
      <c r="C718" s="12"/>
      <c r="D718" s="12"/>
      <c r="E718" s="17"/>
      <c r="F718" s="18"/>
      <c r="G718" s="19" t="str">
        <f aca="false">IF(D718="","",IF(COUNTIF(Opsætning!$A$6:$A$15,D718)&gt;0,"Indtægt","Udgift"))</f>
        <v/>
      </c>
      <c r="H718" s="20" t="str">
        <f aca="false">IF(E718="","",IF(F718="Ja",ROUND(E718*Opsætning!$C$3/(1+Opsætning!$C$3),2),0))</f>
        <v/>
      </c>
      <c r="I718" s="20" t="str">
        <f aca="false">IF(E718="","",E718-H718)</f>
        <v/>
      </c>
      <c r="J718" s="21" t="str">
        <f aca="false">IF(A718="","",MONTH(A718))</f>
        <v/>
      </c>
      <c r="K718" s="21" t="str">
        <f aca="false">IF(A718="","",ROUNDUP(MONTH(A718)/3,0))</f>
        <v/>
      </c>
    </row>
    <row r="719" customFormat="false" ht="15" hidden="false" customHeight="false" outlineLevel="0" collapsed="false">
      <c r="A719" s="15"/>
      <c r="B719" s="16"/>
      <c r="C719" s="12"/>
      <c r="D719" s="12"/>
      <c r="E719" s="17"/>
      <c r="F719" s="18"/>
      <c r="G719" s="19" t="str">
        <f aca="false">IF(D719="","",IF(COUNTIF(Opsætning!$A$6:$A$15,D719)&gt;0,"Indtægt","Udgift"))</f>
        <v/>
      </c>
      <c r="H719" s="20" t="str">
        <f aca="false">IF(E719="","",IF(F719="Ja",ROUND(E719*Opsætning!$C$3/(1+Opsætning!$C$3),2),0))</f>
        <v/>
      </c>
      <c r="I719" s="20" t="str">
        <f aca="false">IF(E719="","",E719-H719)</f>
        <v/>
      </c>
      <c r="J719" s="21" t="str">
        <f aca="false">IF(A719="","",MONTH(A719))</f>
        <v/>
      </c>
      <c r="K719" s="21" t="str">
        <f aca="false">IF(A719="","",ROUNDUP(MONTH(A719)/3,0))</f>
        <v/>
      </c>
    </row>
    <row r="720" customFormat="false" ht="15" hidden="false" customHeight="false" outlineLevel="0" collapsed="false">
      <c r="A720" s="15"/>
      <c r="B720" s="16"/>
      <c r="C720" s="12"/>
      <c r="D720" s="12"/>
      <c r="E720" s="17"/>
      <c r="F720" s="18"/>
      <c r="G720" s="19" t="str">
        <f aca="false">IF(D720="","",IF(COUNTIF(Opsætning!$A$6:$A$15,D720)&gt;0,"Indtægt","Udgift"))</f>
        <v/>
      </c>
      <c r="H720" s="20" t="str">
        <f aca="false">IF(E720="","",IF(F720="Ja",ROUND(E720*Opsætning!$C$3/(1+Opsætning!$C$3),2),0))</f>
        <v/>
      </c>
      <c r="I720" s="20" t="str">
        <f aca="false">IF(E720="","",E720-H720)</f>
        <v/>
      </c>
      <c r="J720" s="21" t="str">
        <f aca="false">IF(A720="","",MONTH(A720))</f>
        <v/>
      </c>
      <c r="K720" s="21" t="str">
        <f aca="false">IF(A720="","",ROUNDUP(MONTH(A720)/3,0))</f>
        <v/>
      </c>
    </row>
    <row r="721" customFormat="false" ht="15" hidden="false" customHeight="false" outlineLevel="0" collapsed="false">
      <c r="A721" s="15"/>
      <c r="B721" s="16"/>
      <c r="C721" s="12"/>
      <c r="D721" s="12"/>
      <c r="E721" s="17"/>
      <c r="F721" s="18"/>
      <c r="G721" s="19" t="str">
        <f aca="false">IF(D721="","",IF(COUNTIF(Opsætning!$A$6:$A$15,D721)&gt;0,"Indtægt","Udgift"))</f>
        <v/>
      </c>
      <c r="H721" s="20" t="str">
        <f aca="false">IF(E721="","",IF(F721="Ja",ROUND(E721*Opsætning!$C$3/(1+Opsætning!$C$3),2),0))</f>
        <v/>
      </c>
      <c r="I721" s="20" t="str">
        <f aca="false">IF(E721="","",E721-H721)</f>
        <v/>
      </c>
      <c r="J721" s="21" t="str">
        <f aca="false">IF(A721="","",MONTH(A721))</f>
        <v/>
      </c>
      <c r="K721" s="21" t="str">
        <f aca="false">IF(A721="","",ROUNDUP(MONTH(A721)/3,0))</f>
        <v/>
      </c>
    </row>
    <row r="722" customFormat="false" ht="15" hidden="false" customHeight="false" outlineLevel="0" collapsed="false">
      <c r="A722" s="15"/>
      <c r="B722" s="16"/>
      <c r="C722" s="12"/>
      <c r="D722" s="12"/>
      <c r="E722" s="17"/>
      <c r="F722" s="18"/>
      <c r="G722" s="19" t="str">
        <f aca="false">IF(D722="","",IF(COUNTIF(Opsætning!$A$6:$A$15,D722)&gt;0,"Indtægt","Udgift"))</f>
        <v/>
      </c>
      <c r="H722" s="20" t="str">
        <f aca="false">IF(E722="","",IF(F722="Ja",ROUND(E722*Opsætning!$C$3/(1+Opsætning!$C$3),2),0))</f>
        <v/>
      </c>
      <c r="I722" s="20" t="str">
        <f aca="false">IF(E722="","",E722-H722)</f>
        <v/>
      </c>
      <c r="J722" s="21" t="str">
        <f aca="false">IF(A722="","",MONTH(A722))</f>
        <v/>
      </c>
      <c r="K722" s="21" t="str">
        <f aca="false">IF(A722="","",ROUNDUP(MONTH(A722)/3,0))</f>
        <v/>
      </c>
    </row>
    <row r="723" customFormat="false" ht="15" hidden="false" customHeight="false" outlineLevel="0" collapsed="false">
      <c r="A723" s="15"/>
      <c r="B723" s="16"/>
      <c r="C723" s="12"/>
      <c r="D723" s="12"/>
      <c r="E723" s="17"/>
      <c r="F723" s="18"/>
      <c r="G723" s="19" t="str">
        <f aca="false">IF(D723="","",IF(COUNTIF(Opsætning!$A$6:$A$15,D723)&gt;0,"Indtægt","Udgift"))</f>
        <v/>
      </c>
      <c r="H723" s="20" t="str">
        <f aca="false">IF(E723="","",IF(F723="Ja",ROUND(E723*Opsætning!$C$3/(1+Opsætning!$C$3),2),0))</f>
        <v/>
      </c>
      <c r="I723" s="20" t="str">
        <f aca="false">IF(E723="","",E723-H723)</f>
        <v/>
      </c>
      <c r="J723" s="21" t="str">
        <f aca="false">IF(A723="","",MONTH(A723))</f>
        <v/>
      </c>
      <c r="K723" s="21" t="str">
        <f aca="false">IF(A723="","",ROUNDUP(MONTH(A723)/3,0))</f>
        <v/>
      </c>
    </row>
    <row r="724" customFormat="false" ht="15" hidden="false" customHeight="false" outlineLevel="0" collapsed="false">
      <c r="A724" s="15"/>
      <c r="B724" s="16"/>
      <c r="C724" s="12"/>
      <c r="D724" s="12"/>
      <c r="E724" s="17"/>
      <c r="F724" s="18"/>
      <c r="G724" s="19" t="str">
        <f aca="false">IF(D724="","",IF(COUNTIF(Opsætning!$A$6:$A$15,D724)&gt;0,"Indtægt","Udgift"))</f>
        <v/>
      </c>
      <c r="H724" s="20" t="str">
        <f aca="false">IF(E724="","",IF(F724="Ja",ROUND(E724*Opsætning!$C$3/(1+Opsætning!$C$3),2),0))</f>
        <v/>
      </c>
      <c r="I724" s="20" t="str">
        <f aca="false">IF(E724="","",E724-H724)</f>
        <v/>
      </c>
      <c r="J724" s="21" t="str">
        <f aca="false">IF(A724="","",MONTH(A724))</f>
        <v/>
      </c>
      <c r="K724" s="21" t="str">
        <f aca="false">IF(A724="","",ROUNDUP(MONTH(A724)/3,0))</f>
        <v/>
      </c>
    </row>
    <row r="725" customFormat="false" ht="15" hidden="false" customHeight="false" outlineLevel="0" collapsed="false">
      <c r="A725" s="15"/>
      <c r="B725" s="16"/>
      <c r="C725" s="12"/>
      <c r="D725" s="12"/>
      <c r="E725" s="17"/>
      <c r="F725" s="18"/>
      <c r="G725" s="19" t="str">
        <f aca="false">IF(D725="","",IF(COUNTIF(Opsætning!$A$6:$A$15,D725)&gt;0,"Indtægt","Udgift"))</f>
        <v/>
      </c>
      <c r="H725" s="20" t="str">
        <f aca="false">IF(E725="","",IF(F725="Ja",ROUND(E725*Opsætning!$C$3/(1+Opsætning!$C$3),2),0))</f>
        <v/>
      </c>
      <c r="I725" s="20" t="str">
        <f aca="false">IF(E725="","",E725-H725)</f>
        <v/>
      </c>
      <c r="J725" s="21" t="str">
        <f aca="false">IF(A725="","",MONTH(A725))</f>
        <v/>
      </c>
      <c r="K725" s="21" t="str">
        <f aca="false">IF(A725="","",ROUNDUP(MONTH(A725)/3,0))</f>
        <v/>
      </c>
    </row>
    <row r="726" customFormat="false" ht="15" hidden="false" customHeight="false" outlineLevel="0" collapsed="false">
      <c r="A726" s="15"/>
      <c r="B726" s="16"/>
      <c r="C726" s="12"/>
      <c r="D726" s="12"/>
      <c r="E726" s="17"/>
      <c r="F726" s="18"/>
      <c r="G726" s="19" t="str">
        <f aca="false">IF(D726="","",IF(COUNTIF(Opsætning!$A$6:$A$15,D726)&gt;0,"Indtægt","Udgift"))</f>
        <v/>
      </c>
      <c r="H726" s="20" t="str">
        <f aca="false">IF(E726="","",IF(F726="Ja",ROUND(E726*Opsætning!$C$3/(1+Opsætning!$C$3),2),0))</f>
        <v/>
      </c>
      <c r="I726" s="20" t="str">
        <f aca="false">IF(E726="","",E726-H726)</f>
        <v/>
      </c>
      <c r="J726" s="21" t="str">
        <f aca="false">IF(A726="","",MONTH(A726))</f>
        <v/>
      </c>
      <c r="K726" s="21" t="str">
        <f aca="false">IF(A726="","",ROUNDUP(MONTH(A726)/3,0))</f>
        <v/>
      </c>
    </row>
    <row r="727" customFormat="false" ht="15" hidden="false" customHeight="false" outlineLevel="0" collapsed="false">
      <c r="A727" s="15"/>
      <c r="B727" s="16"/>
      <c r="C727" s="12"/>
      <c r="D727" s="12"/>
      <c r="E727" s="17"/>
      <c r="F727" s="18"/>
      <c r="G727" s="19" t="str">
        <f aca="false">IF(D727="","",IF(COUNTIF(Opsætning!$A$6:$A$15,D727)&gt;0,"Indtægt","Udgift"))</f>
        <v/>
      </c>
      <c r="H727" s="20" t="str">
        <f aca="false">IF(E727="","",IF(F727="Ja",ROUND(E727*Opsætning!$C$3/(1+Opsætning!$C$3),2),0))</f>
        <v/>
      </c>
      <c r="I727" s="20" t="str">
        <f aca="false">IF(E727="","",E727-H727)</f>
        <v/>
      </c>
      <c r="J727" s="21" t="str">
        <f aca="false">IF(A727="","",MONTH(A727))</f>
        <v/>
      </c>
      <c r="K727" s="21" t="str">
        <f aca="false">IF(A727="","",ROUNDUP(MONTH(A727)/3,0))</f>
        <v/>
      </c>
    </row>
    <row r="728" customFormat="false" ht="15" hidden="false" customHeight="false" outlineLevel="0" collapsed="false">
      <c r="A728" s="15"/>
      <c r="B728" s="16"/>
      <c r="C728" s="12"/>
      <c r="D728" s="12"/>
      <c r="E728" s="17"/>
      <c r="F728" s="18"/>
      <c r="G728" s="19" t="str">
        <f aca="false">IF(D728="","",IF(COUNTIF(Opsætning!$A$6:$A$15,D728)&gt;0,"Indtægt","Udgift"))</f>
        <v/>
      </c>
      <c r="H728" s="20" t="str">
        <f aca="false">IF(E728="","",IF(F728="Ja",ROUND(E728*Opsætning!$C$3/(1+Opsætning!$C$3),2),0))</f>
        <v/>
      </c>
      <c r="I728" s="20" t="str">
        <f aca="false">IF(E728="","",E728-H728)</f>
        <v/>
      </c>
      <c r="J728" s="21" t="str">
        <f aca="false">IF(A728="","",MONTH(A728))</f>
        <v/>
      </c>
      <c r="K728" s="21" t="str">
        <f aca="false">IF(A728="","",ROUNDUP(MONTH(A728)/3,0))</f>
        <v/>
      </c>
    </row>
    <row r="729" customFormat="false" ht="15" hidden="false" customHeight="false" outlineLevel="0" collapsed="false">
      <c r="A729" s="15"/>
      <c r="B729" s="16"/>
      <c r="C729" s="12"/>
      <c r="D729" s="12"/>
      <c r="E729" s="17"/>
      <c r="F729" s="18"/>
      <c r="G729" s="19" t="str">
        <f aca="false">IF(D729="","",IF(COUNTIF(Opsætning!$A$6:$A$15,D729)&gt;0,"Indtægt","Udgift"))</f>
        <v/>
      </c>
      <c r="H729" s="20" t="str">
        <f aca="false">IF(E729="","",IF(F729="Ja",ROUND(E729*Opsætning!$C$3/(1+Opsætning!$C$3),2),0))</f>
        <v/>
      </c>
      <c r="I729" s="20" t="str">
        <f aca="false">IF(E729="","",E729-H729)</f>
        <v/>
      </c>
      <c r="J729" s="21" t="str">
        <f aca="false">IF(A729="","",MONTH(A729))</f>
        <v/>
      </c>
      <c r="K729" s="21" t="str">
        <f aca="false">IF(A729="","",ROUNDUP(MONTH(A729)/3,0))</f>
        <v/>
      </c>
    </row>
    <row r="730" customFormat="false" ht="15" hidden="false" customHeight="false" outlineLevel="0" collapsed="false">
      <c r="A730" s="15"/>
      <c r="B730" s="16"/>
      <c r="C730" s="12"/>
      <c r="D730" s="12"/>
      <c r="E730" s="17"/>
      <c r="F730" s="18"/>
      <c r="G730" s="19" t="str">
        <f aca="false">IF(D730="","",IF(COUNTIF(Opsætning!$A$6:$A$15,D730)&gt;0,"Indtægt","Udgift"))</f>
        <v/>
      </c>
      <c r="H730" s="20" t="str">
        <f aca="false">IF(E730="","",IF(F730="Ja",ROUND(E730*Opsætning!$C$3/(1+Opsætning!$C$3),2),0))</f>
        <v/>
      </c>
      <c r="I730" s="20" t="str">
        <f aca="false">IF(E730="","",E730-H730)</f>
        <v/>
      </c>
      <c r="J730" s="21" t="str">
        <f aca="false">IF(A730="","",MONTH(A730))</f>
        <v/>
      </c>
      <c r="K730" s="21" t="str">
        <f aca="false">IF(A730="","",ROUNDUP(MONTH(A730)/3,0))</f>
        <v/>
      </c>
    </row>
    <row r="731" customFormat="false" ht="15" hidden="false" customHeight="false" outlineLevel="0" collapsed="false">
      <c r="A731" s="15"/>
      <c r="B731" s="16"/>
      <c r="C731" s="12"/>
      <c r="D731" s="12"/>
      <c r="E731" s="17"/>
      <c r="F731" s="18"/>
      <c r="G731" s="19" t="str">
        <f aca="false">IF(D731="","",IF(COUNTIF(Opsætning!$A$6:$A$15,D731)&gt;0,"Indtægt","Udgift"))</f>
        <v/>
      </c>
      <c r="H731" s="20" t="str">
        <f aca="false">IF(E731="","",IF(F731="Ja",ROUND(E731*Opsætning!$C$3/(1+Opsætning!$C$3),2),0))</f>
        <v/>
      </c>
      <c r="I731" s="20" t="str">
        <f aca="false">IF(E731="","",E731-H731)</f>
        <v/>
      </c>
      <c r="J731" s="21" t="str">
        <f aca="false">IF(A731="","",MONTH(A731))</f>
        <v/>
      </c>
      <c r="K731" s="21" t="str">
        <f aca="false">IF(A731="","",ROUNDUP(MONTH(A731)/3,0))</f>
        <v/>
      </c>
    </row>
    <row r="732" customFormat="false" ht="15" hidden="false" customHeight="false" outlineLevel="0" collapsed="false">
      <c r="A732" s="15"/>
      <c r="B732" s="16"/>
      <c r="C732" s="12"/>
      <c r="D732" s="12"/>
      <c r="E732" s="17"/>
      <c r="F732" s="18"/>
      <c r="G732" s="19" t="str">
        <f aca="false">IF(D732="","",IF(COUNTIF(Opsætning!$A$6:$A$15,D732)&gt;0,"Indtægt","Udgift"))</f>
        <v/>
      </c>
      <c r="H732" s="20" t="str">
        <f aca="false">IF(E732="","",IF(F732="Ja",ROUND(E732*Opsætning!$C$3/(1+Opsætning!$C$3),2),0))</f>
        <v/>
      </c>
      <c r="I732" s="20" t="str">
        <f aca="false">IF(E732="","",E732-H732)</f>
        <v/>
      </c>
      <c r="J732" s="21" t="str">
        <f aca="false">IF(A732="","",MONTH(A732))</f>
        <v/>
      </c>
      <c r="K732" s="21" t="str">
        <f aca="false">IF(A732="","",ROUNDUP(MONTH(A732)/3,0))</f>
        <v/>
      </c>
    </row>
    <row r="733" customFormat="false" ht="15" hidden="false" customHeight="false" outlineLevel="0" collapsed="false">
      <c r="A733" s="15"/>
      <c r="B733" s="16"/>
      <c r="C733" s="12"/>
      <c r="D733" s="12"/>
      <c r="E733" s="17"/>
      <c r="F733" s="18"/>
      <c r="G733" s="19" t="str">
        <f aca="false">IF(D733="","",IF(COUNTIF(Opsætning!$A$6:$A$15,D733)&gt;0,"Indtægt","Udgift"))</f>
        <v/>
      </c>
      <c r="H733" s="20" t="str">
        <f aca="false">IF(E733="","",IF(F733="Ja",ROUND(E733*Opsætning!$C$3/(1+Opsætning!$C$3),2),0))</f>
        <v/>
      </c>
      <c r="I733" s="20" t="str">
        <f aca="false">IF(E733="","",E733-H733)</f>
        <v/>
      </c>
      <c r="J733" s="21" t="str">
        <f aca="false">IF(A733="","",MONTH(A733))</f>
        <v/>
      </c>
      <c r="K733" s="21" t="str">
        <f aca="false">IF(A733="","",ROUNDUP(MONTH(A733)/3,0))</f>
        <v/>
      </c>
    </row>
    <row r="734" customFormat="false" ht="15" hidden="false" customHeight="false" outlineLevel="0" collapsed="false">
      <c r="A734" s="15"/>
      <c r="B734" s="16"/>
      <c r="C734" s="12"/>
      <c r="D734" s="12"/>
      <c r="E734" s="17"/>
      <c r="F734" s="18"/>
      <c r="G734" s="19" t="str">
        <f aca="false">IF(D734="","",IF(COUNTIF(Opsætning!$A$6:$A$15,D734)&gt;0,"Indtægt","Udgift"))</f>
        <v/>
      </c>
      <c r="H734" s="20" t="str">
        <f aca="false">IF(E734="","",IF(F734="Ja",ROUND(E734*Opsætning!$C$3/(1+Opsætning!$C$3),2),0))</f>
        <v/>
      </c>
      <c r="I734" s="20" t="str">
        <f aca="false">IF(E734="","",E734-H734)</f>
        <v/>
      </c>
      <c r="J734" s="21" t="str">
        <f aca="false">IF(A734="","",MONTH(A734))</f>
        <v/>
      </c>
      <c r="K734" s="21" t="str">
        <f aca="false">IF(A734="","",ROUNDUP(MONTH(A734)/3,0))</f>
        <v/>
      </c>
    </row>
    <row r="735" customFormat="false" ht="15" hidden="false" customHeight="false" outlineLevel="0" collapsed="false">
      <c r="A735" s="15"/>
      <c r="B735" s="16"/>
      <c r="C735" s="12"/>
      <c r="D735" s="12"/>
      <c r="E735" s="17"/>
      <c r="F735" s="18"/>
      <c r="G735" s="19" t="str">
        <f aca="false">IF(D735="","",IF(COUNTIF(Opsætning!$A$6:$A$15,D735)&gt;0,"Indtægt","Udgift"))</f>
        <v/>
      </c>
      <c r="H735" s="20" t="str">
        <f aca="false">IF(E735="","",IF(F735="Ja",ROUND(E735*Opsætning!$C$3/(1+Opsætning!$C$3),2),0))</f>
        <v/>
      </c>
      <c r="I735" s="20" t="str">
        <f aca="false">IF(E735="","",E735-H735)</f>
        <v/>
      </c>
      <c r="J735" s="21" t="str">
        <f aca="false">IF(A735="","",MONTH(A735))</f>
        <v/>
      </c>
      <c r="K735" s="21" t="str">
        <f aca="false">IF(A735="","",ROUNDUP(MONTH(A735)/3,0))</f>
        <v/>
      </c>
    </row>
    <row r="736" customFormat="false" ht="15" hidden="false" customHeight="false" outlineLevel="0" collapsed="false">
      <c r="A736" s="15"/>
      <c r="B736" s="16"/>
      <c r="C736" s="12"/>
      <c r="D736" s="12"/>
      <c r="E736" s="17"/>
      <c r="F736" s="18"/>
      <c r="G736" s="19" t="str">
        <f aca="false">IF(D736="","",IF(COUNTIF(Opsætning!$A$6:$A$15,D736)&gt;0,"Indtægt","Udgift"))</f>
        <v/>
      </c>
      <c r="H736" s="20" t="str">
        <f aca="false">IF(E736="","",IF(F736="Ja",ROUND(E736*Opsætning!$C$3/(1+Opsætning!$C$3),2),0))</f>
        <v/>
      </c>
      <c r="I736" s="20" t="str">
        <f aca="false">IF(E736="","",E736-H736)</f>
        <v/>
      </c>
      <c r="J736" s="21" t="str">
        <f aca="false">IF(A736="","",MONTH(A736))</f>
        <v/>
      </c>
      <c r="K736" s="21" t="str">
        <f aca="false">IF(A736="","",ROUNDUP(MONTH(A736)/3,0))</f>
        <v/>
      </c>
    </row>
    <row r="737" customFormat="false" ht="15" hidden="false" customHeight="false" outlineLevel="0" collapsed="false">
      <c r="A737" s="15"/>
      <c r="B737" s="16"/>
      <c r="C737" s="12"/>
      <c r="D737" s="12"/>
      <c r="E737" s="17"/>
      <c r="F737" s="18"/>
      <c r="G737" s="19" t="str">
        <f aca="false">IF(D737="","",IF(COUNTIF(Opsætning!$A$6:$A$15,D737)&gt;0,"Indtægt","Udgift"))</f>
        <v/>
      </c>
      <c r="H737" s="20" t="str">
        <f aca="false">IF(E737="","",IF(F737="Ja",ROUND(E737*Opsætning!$C$3/(1+Opsætning!$C$3),2),0))</f>
        <v/>
      </c>
      <c r="I737" s="20" t="str">
        <f aca="false">IF(E737="","",E737-H737)</f>
        <v/>
      </c>
      <c r="J737" s="21" t="str">
        <f aca="false">IF(A737="","",MONTH(A737))</f>
        <v/>
      </c>
      <c r="K737" s="21" t="str">
        <f aca="false">IF(A737="","",ROUNDUP(MONTH(A737)/3,0))</f>
        <v/>
      </c>
    </row>
    <row r="738" customFormat="false" ht="15" hidden="false" customHeight="false" outlineLevel="0" collapsed="false">
      <c r="A738" s="15"/>
      <c r="B738" s="16"/>
      <c r="C738" s="12"/>
      <c r="D738" s="12"/>
      <c r="E738" s="17"/>
      <c r="F738" s="18"/>
      <c r="G738" s="19" t="str">
        <f aca="false">IF(D738="","",IF(COUNTIF(Opsætning!$A$6:$A$15,D738)&gt;0,"Indtægt","Udgift"))</f>
        <v/>
      </c>
      <c r="H738" s="20" t="str">
        <f aca="false">IF(E738="","",IF(F738="Ja",ROUND(E738*Opsætning!$C$3/(1+Opsætning!$C$3),2),0))</f>
        <v/>
      </c>
      <c r="I738" s="20" t="str">
        <f aca="false">IF(E738="","",E738-H738)</f>
        <v/>
      </c>
      <c r="J738" s="21" t="str">
        <f aca="false">IF(A738="","",MONTH(A738))</f>
        <v/>
      </c>
      <c r="K738" s="21" t="str">
        <f aca="false">IF(A738="","",ROUNDUP(MONTH(A738)/3,0))</f>
        <v/>
      </c>
    </row>
    <row r="739" customFormat="false" ht="15" hidden="false" customHeight="false" outlineLevel="0" collapsed="false">
      <c r="A739" s="15"/>
      <c r="B739" s="16"/>
      <c r="C739" s="12"/>
      <c r="D739" s="12"/>
      <c r="E739" s="17"/>
      <c r="F739" s="18"/>
      <c r="G739" s="19" t="str">
        <f aca="false">IF(D739="","",IF(COUNTIF(Opsætning!$A$6:$A$15,D739)&gt;0,"Indtægt","Udgift"))</f>
        <v/>
      </c>
      <c r="H739" s="20" t="str">
        <f aca="false">IF(E739="","",IF(F739="Ja",ROUND(E739*Opsætning!$C$3/(1+Opsætning!$C$3),2),0))</f>
        <v/>
      </c>
      <c r="I739" s="20" t="str">
        <f aca="false">IF(E739="","",E739-H739)</f>
        <v/>
      </c>
      <c r="J739" s="21" t="str">
        <f aca="false">IF(A739="","",MONTH(A739))</f>
        <v/>
      </c>
      <c r="K739" s="21" t="str">
        <f aca="false">IF(A739="","",ROUNDUP(MONTH(A739)/3,0))</f>
        <v/>
      </c>
    </row>
    <row r="740" customFormat="false" ht="15" hidden="false" customHeight="false" outlineLevel="0" collapsed="false">
      <c r="A740" s="15"/>
      <c r="B740" s="16"/>
      <c r="C740" s="12"/>
      <c r="D740" s="12"/>
      <c r="E740" s="17"/>
      <c r="F740" s="18"/>
      <c r="G740" s="19" t="str">
        <f aca="false">IF(D740="","",IF(COUNTIF(Opsætning!$A$6:$A$15,D740)&gt;0,"Indtægt","Udgift"))</f>
        <v/>
      </c>
      <c r="H740" s="20" t="str">
        <f aca="false">IF(E740="","",IF(F740="Ja",ROUND(E740*Opsætning!$C$3/(1+Opsætning!$C$3),2),0))</f>
        <v/>
      </c>
      <c r="I740" s="20" t="str">
        <f aca="false">IF(E740="","",E740-H740)</f>
        <v/>
      </c>
      <c r="J740" s="21" t="str">
        <f aca="false">IF(A740="","",MONTH(A740))</f>
        <v/>
      </c>
      <c r="K740" s="21" t="str">
        <f aca="false">IF(A740="","",ROUNDUP(MONTH(A740)/3,0))</f>
        <v/>
      </c>
    </row>
    <row r="741" customFormat="false" ht="15" hidden="false" customHeight="false" outlineLevel="0" collapsed="false">
      <c r="A741" s="15"/>
      <c r="B741" s="16"/>
      <c r="C741" s="12"/>
      <c r="D741" s="12"/>
      <c r="E741" s="17"/>
      <c r="F741" s="18"/>
      <c r="G741" s="19" t="str">
        <f aca="false">IF(D741="","",IF(COUNTIF(Opsætning!$A$6:$A$15,D741)&gt;0,"Indtægt","Udgift"))</f>
        <v/>
      </c>
      <c r="H741" s="20" t="str">
        <f aca="false">IF(E741="","",IF(F741="Ja",ROUND(E741*Opsætning!$C$3/(1+Opsætning!$C$3),2),0))</f>
        <v/>
      </c>
      <c r="I741" s="20" t="str">
        <f aca="false">IF(E741="","",E741-H741)</f>
        <v/>
      </c>
      <c r="J741" s="21" t="str">
        <f aca="false">IF(A741="","",MONTH(A741))</f>
        <v/>
      </c>
      <c r="K741" s="21" t="str">
        <f aca="false">IF(A741="","",ROUNDUP(MONTH(A741)/3,0))</f>
        <v/>
      </c>
    </row>
    <row r="742" customFormat="false" ht="15" hidden="false" customHeight="false" outlineLevel="0" collapsed="false">
      <c r="A742" s="15"/>
      <c r="B742" s="16"/>
      <c r="C742" s="12"/>
      <c r="D742" s="12"/>
      <c r="E742" s="17"/>
      <c r="F742" s="18"/>
      <c r="G742" s="19" t="str">
        <f aca="false">IF(D742="","",IF(COUNTIF(Opsætning!$A$6:$A$15,D742)&gt;0,"Indtægt","Udgift"))</f>
        <v/>
      </c>
      <c r="H742" s="20" t="str">
        <f aca="false">IF(E742="","",IF(F742="Ja",ROUND(E742*Opsætning!$C$3/(1+Opsætning!$C$3),2),0))</f>
        <v/>
      </c>
      <c r="I742" s="20" t="str">
        <f aca="false">IF(E742="","",E742-H742)</f>
        <v/>
      </c>
      <c r="J742" s="21" t="str">
        <f aca="false">IF(A742="","",MONTH(A742))</f>
        <v/>
      </c>
      <c r="K742" s="21" t="str">
        <f aca="false">IF(A742="","",ROUNDUP(MONTH(A742)/3,0))</f>
        <v/>
      </c>
    </row>
    <row r="743" customFormat="false" ht="15" hidden="false" customHeight="false" outlineLevel="0" collapsed="false">
      <c r="A743" s="15"/>
      <c r="B743" s="16"/>
      <c r="C743" s="12"/>
      <c r="D743" s="12"/>
      <c r="E743" s="17"/>
      <c r="F743" s="18"/>
      <c r="G743" s="19" t="str">
        <f aca="false">IF(D743="","",IF(COUNTIF(Opsætning!$A$6:$A$15,D743)&gt;0,"Indtægt","Udgift"))</f>
        <v/>
      </c>
      <c r="H743" s="20" t="str">
        <f aca="false">IF(E743="","",IF(F743="Ja",ROUND(E743*Opsætning!$C$3/(1+Opsætning!$C$3),2),0))</f>
        <v/>
      </c>
      <c r="I743" s="20" t="str">
        <f aca="false">IF(E743="","",E743-H743)</f>
        <v/>
      </c>
      <c r="J743" s="21" t="str">
        <f aca="false">IF(A743="","",MONTH(A743))</f>
        <v/>
      </c>
      <c r="K743" s="21" t="str">
        <f aca="false">IF(A743="","",ROUNDUP(MONTH(A743)/3,0))</f>
        <v/>
      </c>
    </row>
    <row r="744" customFormat="false" ht="15" hidden="false" customHeight="false" outlineLevel="0" collapsed="false">
      <c r="A744" s="15"/>
      <c r="B744" s="16"/>
      <c r="C744" s="12"/>
      <c r="D744" s="12"/>
      <c r="E744" s="17"/>
      <c r="F744" s="18"/>
      <c r="G744" s="19" t="str">
        <f aca="false">IF(D744="","",IF(COUNTIF(Opsætning!$A$6:$A$15,D744)&gt;0,"Indtægt","Udgift"))</f>
        <v/>
      </c>
      <c r="H744" s="20" t="str">
        <f aca="false">IF(E744="","",IF(F744="Ja",ROUND(E744*Opsætning!$C$3/(1+Opsætning!$C$3),2),0))</f>
        <v/>
      </c>
      <c r="I744" s="20" t="str">
        <f aca="false">IF(E744="","",E744-H744)</f>
        <v/>
      </c>
      <c r="J744" s="21" t="str">
        <f aca="false">IF(A744="","",MONTH(A744))</f>
        <v/>
      </c>
      <c r="K744" s="21" t="str">
        <f aca="false">IF(A744="","",ROUNDUP(MONTH(A744)/3,0))</f>
        <v/>
      </c>
    </row>
    <row r="745" customFormat="false" ht="15" hidden="false" customHeight="false" outlineLevel="0" collapsed="false">
      <c r="A745" s="15"/>
      <c r="B745" s="16"/>
      <c r="C745" s="12"/>
      <c r="D745" s="12"/>
      <c r="E745" s="17"/>
      <c r="F745" s="18"/>
      <c r="G745" s="19" t="str">
        <f aca="false">IF(D745="","",IF(COUNTIF(Opsætning!$A$6:$A$15,D745)&gt;0,"Indtægt","Udgift"))</f>
        <v/>
      </c>
      <c r="H745" s="20" t="str">
        <f aca="false">IF(E745="","",IF(F745="Ja",ROUND(E745*Opsætning!$C$3/(1+Opsætning!$C$3),2),0))</f>
        <v/>
      </c>
      <c r="I745" s="20" t="str">
        <f aca="false">IF(E745="","",E745-H745)</f>
        <v/>
      </c>
      <c r="J745" s="21" t="str">
        <f aca="false">IF(A745="","",MONTH(A745))</f>
        <v/>
      </c>
      <c r="K745" s="21" t="str">
        <f aca="false">IF(A745="","",ROUNDUP(MONTH(A745)/3,0))</f>
        <v/>
      </c>
    </row>
    <row r="746" customFormat="false" ht="15" hidden="false" customHeight="false" outlineLevel="0" collapsed="false">
      <c r="A746" s="15"/>
      <c r="B746" s="16"/>
      <c r="C746" s="12"/>
      <c r="D746" s="12"/>
      <c r="E746" s="17"/>
      <c r="F746" s="18"/>
      <c r="G746" s="19" t="str">
        <f aca="false">IF(D746="","",IF(COUNTIF(Opsætning!$A$6:$A$15,D746)&gt;0,"Indtægt","Udgift"))</f>
        <v/>
      </c>
      <c r="H746" s="20" t="str">
        <f aca="false">IF(E746="","",IF(F746="Ja",ROUND(E746*Opsætning!$C$3/(1+Opsætning!$C$3),2),0))</f>
        <v/>
      </c>
      <c r="I746" s="20" t="str">
        <f aca="false">IF(E746="","",E746-H746)</f>
        <v/>
      </c>
      <c r="J746" s="21" t="str">
        <f aca="false">IF(A746="","",MONTH(A746))</f>
        <v/>
      </c>
      <c r="K746" s="21" t="str">
        <f aca="false">IF(A746="","",ROUNDUP(MONTH(A746)/3,0))</f>
        <v/>
      </c>
    </row>
    <row r="747" customFormat="false" ht="15" hidden="false" customHeight="false" outlineLevel="0" collapsed="false">
      <c r="A747" s="15"/>
      <c r="B747" s="16"/>
      <c r="C747" s="12"/>
      <c r="D747" s="12"/>
      <c r="E747" s="17"/>
      <c r="F747" s="18"/>
      <c r="G747" s="19" t="str">
        <f aca="false">IF(D747="","",IF(COUNTIF(Opsætning!$A$6:$A$15,D747)&gt;0,"Indtægt","Udgift"))</f>
        <v/>
      </c>
      <c r="H747" s="20" t="str">
        <f aca="false">IF(E747="","",IF(F747="Ja",ROUND(E747*Opsætning!$C$3/(1+Opsætning!$C$3),2),0))</f>
        <v/>
      </c>
      <c r="I747" s="20" t="str">
        <f aca="false">IF(E747="","",E747-H747)</f>
        <v/>
      </c>
      <c r="J747" s="21" t="str">
        <f aca="false">IF(A747="","",MONTH(A747))</f>
        <v/>
      </c>
      <c r="K747" s="21" t="str">
        <f aca="false">IF(A747="","",ROUNDUP(MONTH(A747)/3,0))</f>
        <v/>
      </c>
    </row>
    <row r="748" customFormat="false" ht="15" hidden="false" customHeight="false" outlineLevel="0" collapsed="false">
      <c r="A748" s="15"/>
      <c r="B748" s="16"/>
      <c r="C748" s="12"/>
      <c r="D748" s="12"/>
      <c r="E748" s="17"/>
      <c r="F748" s="18"/>
      <c r="G748" s="19" t="str">
        <f aca="false">IF(D748="","",IF(COUNTIF(Opsætning!$A$6:$A$15,D748)&gt;0,"Indtægt","Udgift"))</f>
        <v/>
      </c>
      <c r="H748" s="20" t="str">
        <f aca="false">IF(E748="","",IF(F748="Ja",ROUND(E748*Opsætning!$C$3/(1+Opsætning!$C$3),2),0))</f>
        <v/>
      </c>
      <c r="I748" s="20" t="str">
        <f aca="false">IF(E748="","",E748-H748)</f>
        <v/>
      </c>
      <c r="J748" s="21" t="str">
        <f aca="false">IF(A748="","",MONTH(A748))</f>
        <v/>
      </c>
      <c r="K748" s="21" t="str">
        <f aca="false">IF(A748="","",ROUNDUP(MONTH(A748)/3,0))</f>
        <v/>
      </c>
    </row>
    <row r="749" customFormat="false" ht="15" hidden="false" customHeight="false" outlineLevel="0" collapsed="false">
      <c r="A749" s="15"/>
      <c r="B749" s="16"/>
      <c r="C749" s="12"/>
      <c r="D749" s="12"/>
      <c r="E749" s="17"/>
      <c r="F749" s="18"/>
      <c r="G749" s="19" t="str">
        <f aca="false">IF(D749="","",IF(COUNTIF(Opsætning!$A$6:$A$15,D749)&gt;0,"Indtægt","Udgift"))</f>
        <v/>
      </c>
      <c r="H749" s="20" t="str">
        <f aca="false">IF(E749="","",IF(F749="Ja",ROUND(E749*Opsætning!$C$3/(1+Opsætning!$C$3),2),0))</f>
        <v/>
      </c>
      <c r="I749" s="20" t="str">
        <f aca="false">IF(E749="","",E749-H749)</f>
        <v/>
      </c>
      <c r="J749" s="21" t="str">
        <f aca="false">IF(A749="","",MONTH(A749))</f>
        <v/>
      </c>
      <c r="K749" s="21" t="str">
        <f aca="false">IF(A749="","",ROUNDUP(MONTH(A749)/3,0))</f>
        <v/>
      </c>
    </row>
    <row r="750" customFormat="false" ht="15" hidden="false" customHeight="false" outlineLevel="0" collapsed="false">
      <c r="A750" s="15"/>
      <c r="B750" s="16"/>
      <c r="C750" s="12"/>
      <c r="D750" s="12"/>
      <c r="E750" s="17"/>
      <c r="F750" s="18"/>
      <c r="G750" s="19" t="str">
        <f aca="false">IF(D750="","",IF(COUNTIF(Opsætning!$A$6:$A$15,D750)&gt;0,"Indtægt","Udgift"))</f>
        <v/>
      </c>
      <c r="H750" s="20" t="str">
        <f aca="false">IF(E750="","",IF(F750="Ja",ROUND(E750*Opsætning!$C$3/(1+Opsætning!$C$3),2),0))</f>
        <v/>
      </c>
      <c r="I750" s="20" t="str">
        <f aca="false">IF(E750="","",E750-H750)</f>
        <v/>
      </c>
      <c r="J750" s="21" t="str">
        <f aca="false">IF(A750="","",MONTH(A750))</f>
        <v/>
      </c>
      <c r="K750" s="21" t="str">
        <f aca="false">IF(A750="","",ROUNDUP(MONTH(A750)/3,0))</f>
        <v/>
      </c>
    </row>
    <row r="751" customFormat="false" ht="15" hidden="false" customHeight="false" outlineLevel="0" collapsed="false">
      <c r="A751" s="15"/>
      <c r="B751" s="16"/>
      <c r="C751" s="12"/>
      <c r="D751" s="12"/>
      <c r="E751" s="17"/>
      <c r="F751" s="18"/>
      <c r="G751" s="19" t="str">
        <f aca="false">IF(D751="","",IF(COUNTIF(Opsætning!$A$6:$A$15,D751)&gt;0,"Indtægt","Udgift"))</f>
        <v/>
      </c>
      <c r="H751" s="20" t="str">
        <f aca="false">IF(E751="","",IF(F751="Ja",ROUND(E751*Opsætning!$C$3/(1+Opsætning!$C$3),2),0))</f>
        <v/>
      </c>
      <c r="I751" s="20" t="str">
        <f aca="false">IF(E751="","",E751-H751)</f>
        <v/>
      </c>
      <c r="J751" s="21" t="str">
        <f aca="false">IF(A751="","",MONTH(A751))</f>
        <v/>
      </c>
      <c r="K751" s="21" t="str">
        <f aca="false">IF(A751="","",ROUNDUP(MONTH(A751)/3,0))</f>
        <v/>
      </c>
    </row>
    <row r="752" customFormat="false" ht="15" hidden="false" customHeight="false" outlineLevel="0" collapsed="false">
      <c r="A752" s="15"/>
      <c r="B752" s="16"/>
      <c r="C752" s="12"/>
      <c r="D752" s="12"/>
      <c r="E752" s="17"/>
      <c r="F752" s="18"/>
      <c r="G752" s="19" t="str">
        <f aca="false">IF(D752="","",IF(COUNTIF(Opsætning!$A$6:$A$15,D752)&gt;0,"Indtægt","Udgift"))</f>
        <v/>
      </c>
      <c r="H752" s="20" t="str">
        <f aca="false">IF(E752="","",IF(F752="Ja",ROUND(E752*Opsætning!$C$3/(1+Opsætning!$C$3),2),0))</f>
        <v/>
      </c>
      <c r="I752" s="20" t="str">
        <f aca="false">IF(E752="","",E752-H752)</f>
        <v/>
      </c>
      <c r="J752" s="21" t="str">
        <f aca="false">IF(A752="","",MONTH(A752))</f>
        <v/>
      </c>
      <c r="K752" s="21" t="str">
        <f aca="false">IF(A752="","",ROUNDUP(MONTH(A752)/3,0))</f>
        <v/>
      </c>
    </row>
    <row r="753" customFormat="false" ht="15" hidden="false" customHeight="false" outlineLevel="0" collapsed="false">
      <c r="A753" s="15"/>
      <c r="B753" s="16"/>
      <c r="C753" s="12"/>
      <c r="D753" s="12"/>
      <c r="E753" s="17"/>
      <c r="F753" s="18"/>
      <c r="G753" s="19" t="str">
        <f aca="false">IF(D753="","",IF(COUNTIF(Opsætning!$A$6:$A$15,D753)&gt;0,"Indtægt","Udgift"))</f>
        <v/>
      </c>
      <c r="H753" s="20" t="str">
        <f aca="false">IF(E753="","",IF(F753="Ja",ROUND(E753*Opsætning!$C$3/(1+Opsætning!$C$3),2),0))</f>
        <v/>
      </c>
      <c r="I753" s="20" t="str">
        <f aca="false">IF(E753="","",E753-H753)</f>
        <v/>
      </c>
      <c r="J753" s="21" t="str">
        <f aca="false">IF(A753="","",MONTH(A753))</f>
        <v/>
      </c>
      <c r="K753" s="21" t="str">
        <f aca="false">IF(A753="","",ROUNDUP(MONTH(A753)/3,0))</f>
        <v/>
      </c>
    </row>
    <row r="754" customFormat="false" ht="15" hidden="false" customHeight="false" outlineLevel="0" collapsed="false">
      <c r="A754" s="15"/>
      <c r="B754" s="16"/>
      <c r="C754" s="12"/>
      <c r="D754" s="12"/>
      <c r="E754" s="17"/>
      <c r="F754" s="18"/>
      <c r="G754" s="19" t="str">
        <f aca="false">IF(D754="","",IF(COUNTIF(Opsætning!$A$6:$A$15,D754)&gt;0,"Indtægt","Udgift"))</f>
        <v/>
      </c>
      <c r="H754" s="20" t="str">
        <f aca="false">IF(E754="","",IF(F754="Ja",ROUND(E754*Opsætning!$C$3/(1+Opsætning!$C$3),2),0))</f>
        <v/>
      </c>
      <c r="I754" s="20" t="str">
        <f aca="false">IF(E754="","",E754-H754)</f>
        <v/>
      </c>
      <c r="J754" s="21" t="str">
        <f aca="false">IF(A754="","",MONTH(A754))</f>
        <v/>
      </c>
      <c r="K754" s="21" t="str">
        <f aca="false">IF(A754="","",ROUNDUP(MONTH(A754)/3,0))</f>
        <v/>
      </c>
    </row>
    <row r="755" customFormat="false" ht="15" hidden="false" customHeight="false" outlineLevel="0" collapsed="false">
      <c r="A755" s="15"/>
      <c r="B755" s="16"/>
      <c r="C755" s="12"/>
      <c r="D755" s="12"/>
      <c r="E755" s="17"/>
      <c r="F755" s="18"/>
      <c r="G755" s="19" t="str">
        <f aca="false">IF(D755="","",IF(COUNTIF(Opsætning!$A$6:$A$15,D755)&gt;0,"Indtægt","Udgift"))</f>
        <v/>
      </c>
      <c r="H755" s="20" t="str">
        <f aca="false">IF(E755="","",IF(F755="Ja",ROUND(E755*Opsætning!$C$3/(1+Opsætning!$C$3),2),0))</f>
        <v/>
      </c>
      <c r="I755" s="20" t="str">
        <f aca="false">IF(E755="","",E755-H755)</f>
        <v/>
      </c>
      <c r="J755" s="21" t="str">
        <f aca="false">IF(A755="","",MONTH(A755))</f>
        <v/>
      </c>
      <c r="K755" s="21" t="str">
        <f aca="false">IF(A755="","",ROUNDUP(MONTH(A755)/3,0))</f>
        <v/>
      </c>
    </row>
    <row r="756" customFormat="false" ht="15" hidden="false" customHeight="false" outlineLevel="0" collapsed="false">
      <c r="A756" s="15"/>
      <c r="B756" s="16"/>
      <c r="C756" s="12"/>
      <c r="D756" s="12"/>
      <c r="E756" s="17"/>
      <c r="F756" s="18"/>
      <c r="G756" s="19" t="str">
        <f aca="false">IF(D756="","",IF(COUNTIF(Opsætning!$A$6:$A$15,D756)&gt;0,"Indtægt","Udgift"))</f>
        <v/>
      </c>
      <c r="H756" s="20" t="str">
        <f aca="false">IF(E756="","",IF(F756="Ja",ROUND(E756*Opsætning!$C$3/(1+Opsætning!$C$3),2),0))</f>
        <v/>
      </c>
      <c r="I756" s="20" t="str">
        <f aca="false">IF(E756="","",E756-H756)</f>
        <v/>
      </c>
      <c r="J756" s="21" t="str">
        <f aca="false">IF(A756="","",MONTH(A756))</f>
        <v/>
      </c>
      <c r="K756" s="21" t="str">
        <f aca="false">IF(A756="","",ROUNDUP(MONTH(A756)/3,0))</f>
        <v/>
      </c>
    </row>
    <row r="757" customFormat="false" ht="15" hidden="false" customHeight="false" outlineLevel="0" collapsed="false">
      <c r="A757" s="15"/>
      <c r="B757" s="16"/>
      <c r="C757" s="12"/>
      <c r="D757" s="12"/>
      <c r="E757" s="17"/>
      <c r="F757" s="18"/>
      <c r="G757" s="19" t="str">
        <f aca="false">IF(D757="","",IF(COUNTIF(Opsætning!$A$6:$A$15,D757)&gt;0,"Indtægt","Udgift"))</f>
        <v/>
      </c>
      <c r="H757" s="20" t="str">
        <f aca="false">IF(E757="","",IF(F757="Ja",ROUND(E757*Opsætning!$C$3/(1+Opsætning!$C$3),2),0))</f>
        <v/>
      </c>
      <c r="I757" s="20" t="str">
        <f aca="false">IF(E757="","",E757-H757)</f>
        <v/>
      </c>
      <c r="J757" s="21" t="str">
        <f aca="false">IF(A757="","",MONTH(A757))</f>
        <v/>
      </c>
      <c r="K757" s="21" t="str">
        <f aca="false">IF(A757="","",ROUNDUP(MONTH(A757)/3,0))</f>
        <v/>
      </c>
    </row>
    <row r="758" customFormat="false" ht="15" hidden="false" customHeight="false" outlineLevel="0" collapsed="false">
      <c r="A758" s="15"/>
      <c r="B758" s="16"/>
      <c r="C758" s="12"/>
      <c r="D758" s="12"/>
      <c r="E758" s="17"/>
      <c r="F758" s="18"/>
      <c r="G758" s="19" t="str">
        <f aca="false">IF(D758="","",IF(COUNTIF(Opsætning!$A$6:$A$15,D758)&gt;0,"Indtægt","Udgift"))</f>
        <v/>
      </c>
      <c r="H758" s="20" t="str">
        <f aca="false">IF(E758="","",IF(F758="Ja",ROUND(E758*Opsætning!$C$3/(1+Opsætning!$C$3),2),0))</f>
        <v/>
      </c>
      <c r="I758" s="20" t="str">
        <f aca="false">IF(E758="","",E758-H758)</f>
        <v/>
      </c>
      <c r="J758" s="21" t="str">
        <f aca="false">IF(A758="","",MONTH(A758))</f>
        <v/>
      </c>
      <c r="K758" s="21" t="str">
        <f aca="false">IF(A758="","",ROUNDUP(MONTH(A758)/3,0))</f>
        <v/>
      </c>
    </row>
    <row r="759" customFormat="false" ht="15" hidden="false" customHeight="false" outlineLevel="0" collapsed="false">
      <c r="A759" s="15"/>
      <c r="B759" s="16"/>
      <c r="C759" s="12"/>
      <c r="D759" s="12"/>
      <c r="E759" s="17"/>
      <c r="F759" s="18"/>
      <c r="G759" s="19" t="str">
        <f aca="false">IF(D759="","",IF(COUNTIF(Opsætning!$A$6:$A$15,D759)&gt;0,"Indtægt","Udgift"))</f>
        <v/>
      </c>
      <c r="H759" s="20" t="str">
        <f aca="false">IF(E759="","",IF(F759="Ja",ROUND(E759*Opsætning!$C$3/(1+Opsætning!$C$3),2),0))</f>
        <v/>
      </c>
      <c r="I759" s="20" t="str">
        <f aca="false">IF(E759="","",E759-H759)</f>
        <v/>
      </c>
      <c r="J759" s="21" t="str">
        <f aca="false">IF(A759="","",MONTH(A759))</f>
        <v/>
      </c>
      <c r="K759" s="21" t="str">
        <f aca="false">IF(A759="","",ROUNDUP(MONTH(A759)/3,0))</f>
        <v/>
      </c>
    </row>
    <row r="760" customFormat="false" ht="15" hidden="false" customHeight="false" outlineLevel="0" collapsed="false">
      <c r="A760" s="15"/>
      <c r="B760" s="16"/>
      <c r="C760" s="12"/>
      <c r="D760" s="12"/>
      <c r="E760" s="17"/>
      <c r="F760" s="18"/>
      <c r="G760" s="19" t="str">
        <f aca="false">IF(D760="","",IF(COUNTIF(Opsætning!$A$6:$A$15,D760)&gt;0,"Indtægt","Udgift"))</f>
        <v/>
      </c>
      <c r="H760" s="20" t="str">
        <f aca="false">IF(E760="","",IF(F760="Ja",ROUND(E760*Opsætning!$C$3/(1+Opsætning!$C$3),2),0))</f>
        <v/>
      </c>
      <c r="I760" s="20" t="str">
        <f aca="false">IF(E760="","",E760-H760)</f>
        <v/>
      </c>
      <c r="J760" s="21" t="str">
        <f aca="false">IF(A760="","",MONTH(A760))</f>
        <v/>
      </c>
      <c r="K760" s="21" t="str">
        <f aca="false">IF(A760="","",ROUNDUP(MONTH(A760)/3,0))</f>
        <v/>
      </c>
    </row>
    <row r="761" customFormat="false" ht="15" hidden="false" customHeight="false" outlineLevel="0" collapsed="false">
      <c r="A761" s="15"/>
      <c r="B761" s="16"/>
      <c r="C761" s="12"/>
      <c r="D761" s="12"/>
      <c r="E761" s="17"/>
      <c r="F761" s="18"/>
      <c r="G761" s="19" t="str">
        <f aca="false">IF(D761="","",IF(COUNTIF(Opsætning!$A$6:$A$15,D761)&gt;0,"Indtægt","Udgift"))</f>
        <v/>
      </c>
      <c r="H761" s="20" t="str">
        <f aca="false">IF(E761="","",IF(F761="Ja",ROUND(E761*Opsætning!$C$3/(1+Opsætning!$C$3),2),0))</f>
        <v/>
      </c>
      <c r="I761" s="20" t="str">
        <f aca="false">IF(E761="","",E761-H761)</f>
        <v/>
      </c>
      <c r="J761" s="21" t="str">
        <f aca="false">IF(A761="","",MONTH(A761))</f>
        <v/>
      </c>
      <c r="K761" s="21" t="str">
        <f aca="false">IF(A761="","",ROUNDUP(MONTH(A761)/3,0))</f>
        <v/>
      </c>
    </row>
    <row r="762" customFormat="false" ht="15" hidden="false" customHeight="false" outlineLevel="0" collapsed="false">
      <c r="A762" s="15"/>
      <c r="B762" s="16"/>
      <c r="C762" s="12"/>
      <c r="D762" s="12"/>
      <c r="E762" s="17"/>
      <c r="F762" s="18"/>
      <c r="G762" s="19" t="str">
        <f aca="false">IF(D762="","",IF(COUNTIF(Opsætning!$A$6:$A$15,D762)&gt;0,"Indtægt","Udgift"))</f>
        <v/>
      </c>
      <c r="H762" s="20" t="str">
        <f aca="false">IF(E762="","",IF(F762="Ja",ROUND(E762*Opsætning!$C$3/(1+Opsætning!$C$3),2),0))</f>
        <v/>
      </c>
      <c r="I762" s="20" t="str">
        <f aca="false">IF(E762="","",E762-H762)</f>
        <v/>
      </c>
      <c r="J762" s="21" t="str">
        <f aca="false">IF(A762="","",MONTH(A762))</f>
        <v/>
      </c>
      <c r="K762" s="21" t="str">
        <f aca="false">IF(A762="","",ROUNDUP(MONTH(A762)/3,0))</f>
        <v/>
      </c>
    </row>
    <row r="763" customFormat="false" ht="15" hidden="false" customHeight="false" outlineLevel="0" collapsed="false">
      <c r="A763" s="15"/>
      <c r="B763" s="16"/>
      <c r="C763" s="12"/>
      <c r="D763" s="12"/>
      <c r="E763" s="17"/>
      <c r="F763" s="18"/>
      <c r="G763" s="19" t="str">
        <f aca="false">IF(D763="","",IF(COUNTIF(Opsætning!$A$6:$A$15,D763)&gt;0,"Indtægt","Udgift"))</f>
        <v/>
      </c>
      <c r="H763" s="20" t="str">
        <f aca="false">IF(E763="","",IF(F763="Ja",ROUND(E763*Opsætning!$C$3/(1+Opsætning!$C$3),2),0))</f>
        <v/>
      </c>
      <c r="I763" s="20" t="str">
        <f aca="false">IF(E763="","",E763-H763)</f>
        <v/>
      </c>
      <c r="J763" s="21" t="str">
        <f aca="false">IF(A763="","",MONTH(A763))</f>
        <v/>
      </c>
      <c r="K763" s="21" t="str">
        <f aca="false">IF(A763="","",ROUNDUP(MONTH(A763)/3,0))</f>
        <v/>
      </c>
    </row>
    <row r="764" customFormat="false" ht="15" hidden="false" customHeight="false" outlineLevel="0" collapsed="false">
      <c r="A764" s="15"/>
      <c r="B764" s="16"/>
      <c r="C764" s="12"/>
      <c r="D764" s="12"/>
      <c r="E764" s="17"/>
      <c r="F764" s="18"/>
      <c r="G764" s="19" t="str">
        <f aca="false">IF(D764="","",IF(COUNTIF(Opsætning!$A$6:$A$15,D764)&gt;0,"Indtægt","Udgift"))</f>
        <v/>
      </c>
      <c r="H764" s="20" t="str">
        <f aca="false">IF(E764="","",IF(F764="Ja",ROUND(E764*Opsætning!$C$3/(1+Opsætning!$C$3),2),0))</f>
        <v/>
      </c>
      <c r="I764" s="20" t="str">
        <f aca="false">IF(E764="","",E764-H764)</f>
        <v/>
      </c>
      <c r="J764" s="21" t="str">
        <f aca="false">IF(A764="","",MONTH(A764))</f>
        <v/>
      </c>
      <c r="K764" s="21" t="str">
        <f aca="false">IF(A764="","",ROUNDUP(MONTH(A764)/3,0))</f>
        <v/>
      </c>
    </row>
    <row r="765" customFormat="false" ht="15" hidden="false" customHeight="false" outlineLevel="0" collapsed="false">
      <c r="A765" s="15"/>
      <c r="B765" s="16"/>
      <c r="C765" s="12"/>
      <c r="D765" s="12"/>
      <c r="E765" s="17"/>
      <c r="F765" s="18"/>
      <c r="G765" s="19" t="str">
        <f aca="false">IF(D765="","",IF(COUNTIF(Opsætning!$A$6:$A$15,D765)&gt;0,"Indtægt","Udgift"))</f>
        <v/>
      </c>
      <c r="H765" s="20" t="str">
        <f aca="false">IF(E765="","",IF(F765="Ja",ROUND(E765*Opsætning!$C$3/(1+Opsætning!$C$3),2),0))</f>
        <v/>
      </c>
      <c r="I765" s="20" t="str">
        <f aca="false">IF(E765="","",E765-H765)</f>
        <v/>
      </c>
      <c r="J765" s="21" t="str">
        <f aca="false">IF(A765="","",MONTH(A765))</f>
        <v/>
      </c>
      <c r="K765" s="21" t="str">
        <f aca="false">IF(A765="","",ROUNDUP(MONTH(A765)/3,0))</f>
        <v/>
      </c>
    </row>
    <row r="766" customFormat="false" ht="15" hidden="false" customHeight="false" outlineLevel="0" collapsed="false">
      <c r="A766" s="15"/>
      <c r="B766" s="16"/>
      <c r="C766" s="12"/>
      <c r="D766" s="12"/>
      <c r="E766" s="17"/>
      <c r="F766" s="18"/>
      <c r="G766" s="19" t="str">
        <f aca="false">IF(D766="","",IF(COUNTIF(Opsætning!$A$6:$A$15,D766)&gt;0,"Indtægt","Udgift"))</f>
        <v/>
      </c>
      <c r="H766" s="20" t="str">
        <f aca="false">IF(E766="","",IF(F766="Ja",ROUND(E766*Opsætning!$C$3/(1+Opsætning!$C$3),2),0))</f>
        <v/>
      </c>
      <c r="I766" s="20" t="str">
        <f aca="false">IF(E766="","",E766-H766)</f>
        <v/>
      </c>
      <c r="J766" s="21" t="str">
        <f aca="false">IF(A766="","",MONTH(A766))</f>
        <v/>
      </c>
      <c r="K766" s="21" t="str">
        <f aca="false">IF(A766="","",ROUNDUP(MONTH(A766)/3,0))</f>
        <v/>
      </c>
    </row>
    <row r="767" customFormat="false" ht="15" hidden="false" customHeight="false" outlineLevel="0" collapsed="false">
      <c r="A767" s="15"/>
      <c r="B767" s="16"/>
      <c r="C767" s="12"/>
      <c r="D767" s="12"/>
      <c r="E767" s="17"/>
      <c r="F767" s="18"/>
      <c r="G767" s="19" t="str">
        <f aca="false">IF(D767="","",IF(COUNTIF(Opsætning!$A$6:$A$15,D767)&gt;0,"Indtægt","Udgift"))</f>
        <v/>
      </c>
      <c r="H767" s="20" t="str">
        <f aca="false">IF(E767="","",IF(F767="Ja",ROUND(E767*Opsætning!$C$3/(1+Opsætning!$C$3),2),0))</f>
        <v/>
      </c>
      <c r="I767" s="20" t="str">
        <f aca="false">IF(E767="","",E767-H767)</f>
        <v/>
      </c>
      <c r="J767" s="21" t="str">
        <f aca="false">IF(A767="","",MONTH(A767))</f>
        <v/>
      </c>
      <c r="K767" s="21" t="str">
        <f aca="false">IF(A767="","",ROUNDUP(MONTH(A767)/3,0))</f>
        <v/>
      </c>
    </row>
    <row r="768" customFormat="false" ht="15" hidden="false" customHeight="false" outlineLevel="0" collapsed="false">
      <c r="A768" s="15"/>
      <c r="B768" s="16"/>
      <c r="C768" s="12"/>
      <c r="D768" s="12"/>
      <c r="E768" s="17"/>
      <c r="F768" s="18"/>
      <c r="G768" s="19" t="str">
        <f aca="false">IF(D768="","",IF(COUNTIF(Opsætning!$A$6:$A$15,D768)&gt;0,"Indtægt","Udgift"))</f>
        <v/>
      </c>
      <c r="H768" s="20" t="str">
        <f aca="false">IF(E768="","",IF(F768="Ja",ROUND(E768*Opsætning!$C$3/(1+Opsætning!$C$3),2),0))</f>
        <v/>
      </c>
      <c r="I768" s="20" t="str">
        <f aca="false">IF(E768="","",E768-H768)</f>
        <v/>
      </c>
      <c r="J768" s="21" t="str">
        <f aca="false">IF(A768="","",MONTH(A768))</f>
        <v/>
      </c>
      <c r="K768" s="21" t="str">
        <f aca="false">IF(A768="","",ROUNDUP(MONTH(A768)/3,0))</f>
        <v/>
      </c>
    </row>
    <row r="769" customFormat="false" ht="15" hidden="false" customHeight="false" outlineLevel="0" collapsed="false">
      <c r="A769" s="15"/>
      <c r="B769" s="16"/>
      <c r="C769" s="12"/>
      <c r="D769" s="12"/>
      <c r="E769" s="17"/>
      <c r="F769" s="18"/>
      <c r="G769" s="19" t="str">
        <f aca="false">IF(D769="","",IF(COUNTIF(Opsætning!$A$6:$A$15,D769)&gt;0,"Indtægt","Udgift"))</f>
        <v/>
      </c>
      <c r="H769" s="20" t="str">
        <f aca="false">IF(E769="","",IF(F769="Ja",ROUND(E769*Opsætning!$C$3/(1+Opsætning!$C$3),2),0))</f>
        <v/>
      </c>
      <c r="I769" s="20" t="str">
        <f aca="false">IF(E769="","",E769-H769)</f>
        <v/>
      </c>
      <c r="J769" s="21" t="str">
        <f aca="false">IF(A769="","",MONTH(A769))</f>
        <v/>
      </c>
      <c r="K769" s="21" t="str">
        <f aca="false">IF(A769="","",ROUNDUP(MONTH(A769)/3,0))</f>
        <v/>
      </c>
    </row>
    <row r="770" customFormat="false" ht="15" hidden="false" customHeight="false" outlineLevel="0" collapsed="false">
      <c r="A770" s="15"/>
      <c r="B770" s="16"/>
      <c r="C770" s="12"/>
      <c r="D770" s="12"/>
      <c r="E770" s="17"/>
      <c r="F770" s="18"/>
      <c r="G770" s="19" t="str">
        <f aca="false">IF(D770="","",IF(COUNTIF(Opsætning!$A$6:$A$15,D770)&gt;0,"Indtægt","Udgift"))</f>
        <v/>
      </c>
      <c r="H770" s="20" t="str">
        <f aca="false">IF(E770="","",IF(F770="Ja",ROUND(E770*Opsætning!$C$3/(1+Opsætning!$C$3),2),0))</f>
        <v/>
      </c>
      <c r="I770" s="20" t="str">
        <f aca="false">IF(E770="","",E770-H770)</f>
        <v/>
      </c>
      <c r="J770" s="21" t="str">
        <f aca="false">IF(A770="","",MONTH(A770))</f>
        <v/>
      </c>
      <c r="K770" s="21" t="str">
        <f aca="false">IF(A770="","",ROUNDUP(MONTH(A770)/3,0))</f>
        <v/>
      </c>
    </row>
    <row r="771" customFormat="false" ht="15" hidden="false" customHeight="false" outlineLevel="0" collapsed="false">
      <c r="A771" s="15"/>
      <c r="B771" s="16"/>
      <c r="C771" s="12"/>
      <c r="D771" s="12"/>
      <c r="E771" s="17"/>
      <c r="F771" s="18"/>
      <c r="G771" s="19" t="str">
        <f aca="false">IF(D771="","",IF(COUNTIF(Opsætning!$A$6:$A$15,D771)&gt;0,"Indtægt","Udgift"))</f>
        <v/>
      </c>
      <c r="H771" s="20" t="str">
        <f aca="false">IF(E771="","",IF(F771="Ja",ROUND(E771*Opsætning!$C$3/(1+Opsætning!$C$3),2),0))</f>
        <v/>
      </c>
      <c r="I771" s="20" t="str">
        <f aca="false">IF(E771="","",E771-H771)</f>
        <v/>
      </c>
      <c r="J771" s="21" t="str">
        <f aca="false">IF(A771="","",MONTH(A771))</f>
        <v/>
      </c>
      <c r="K771" s="21" t="str">
        <f aca="false">IF(A771="","",ROUNDUP(MONTH(A771)/3,0))</f>
        <v/>
      </c>
    </row>
    <row r="772" customFormat="false" ht="15" hidden="false" customHeight="false" outlineLevel="0" collapsed="false">
      <c r="A772" s="15"/>
      <c r="B772" s="16"/>
      <c r="C772" s="12"/>
      <c r="D772" s="12"/>
      <c r="E772" s="17"/>
      <c r="F772" s="18"/>
      <c r="G772" s="19" t="str">
        <f aca="false">IF(D772="","",IF(COUNTIF(Opsætning!$A$6:$A$15,D772)&gt;0,"Indtægt","Udgift"))</f>
        <v/>
      </c>
      <c r="H772" s="20" t="str">
        <f aca="false">IF(E772="","",IF(F772="Ja",ROUND(E772*Opsætning!$C$3/(1+Opsætning!$C$3),2),0))</f>
        <v/>
      </c>
      <c r="I772" s="20" t="str">
        <f aca="false">IF(E772="","",E772-H772)</f>
        <v/>
      </c>
      <c r="J772" s="21" t="str">
        <f aca="false">IF(A772="","",MONTH(A772))</f>
        <v/>
      </c>
      <c r="K772" s="21" t="str">
        <f aca="false">IF(A772="","",ROUNDUP(MONTH(A772)/3,0))</f>
        <v/>
      </c>
    </row>
    <row r="773" customFormat="false" ht="15" hidden="false" customHeight="false" outlineLevel="0" collapsed="false">
      <c r="A773" s="15"/>
      <c r="B773" s="16"/>
      <c r="C773" s="12"/>
      <c r="D773" s="12"/>
      <c r="E773" s="17"/>
      <c r="F773" s="18"/>
      <c r="G773" s="19" t="str">
        <f aca="false">IF(D773="","",IF(COUNTIF(Opsætning!$A$6:$A$15,D773)&gt;0,"Indtægt","Udgift"))</f>
        <v/>
      </c>
      <c r="H773" s="20" t="str">
        <f aca="false">IF(E773="","",IF(F773="Ja",ROUND(E773*Opsætning!$C$3/(1+Opsætning!$C$3),2),0))</f>
        <v/>
      </c>
      <c r="I773" s="20" t="str">
        <f aca="false">IF(E773="","",E773-H773)</f>
        <v/>
      </c>
      <c r="J773" s="21" t="str">
        <f aca="false">IF(A773="","",MONTH(A773))</f>
        <v/>
      </c>
      <c r="K773" s="21" t="str">
        <f aca="false">IF(A773="","",ROUNDUP(MONTH(A773)/3,0))</f>
        <v/>
      </c>
    </row>
    <row r="774" customFormat="false" ht="15" hidden="false" customHeight="false" outlineLevel="0" collapsed="false">
      <c r="A774" s="15"/>
      <c r="B774" s="16"/>
      <c r="C774" s="12"/>
      <c r="D774" s="12"/>
      <c r="E774" s="17"/>
      <c r="F774" s="18"/>
      <c r="G774" s="19" t="str">
        <f aca="false">IF(D774="","",IF(COUNTIF(Opsætning!$A$6:$A$15,D774)&gt;0,"Indtægt","Udgift"))</f>
        <v/>
      </c>
      <c r="H774" s="20" t="str">
        <f aca="false">IF(E774="","",IF(F774="Ja",ROUND(E774*Opsætning!$C$3/(1+Opsætning!$C$3),2),0))</f>
        <v/>
      </c>
      <c r="I774" s="20" t="str">
        <f aca="false">IF(E774="","",E774-H774)</f>
        <v/>
      </c>
      <c r="J774" s="21" t="str">
        <f aca="false">IF(A774="","",MONTH(A774))</f>
        <v/>
      </c>
      <c r="K774" s="21" t="str">
        <f aca="false">IF(A774="","",ROUNDUP(MONTH(A774)/3,0))</f>
        <v/>
      </c>
    </row>
    <row r="775" customFormat="false" ht="15" hidden="false" customHeight="false" outlineLevel="0" collapsed="false">
      <c r="A775" s="15"/>
      <c r="B775" s="16"/>
      <c r="C775" s="12"/>
      <c r="D775" s="12"/>
      <c r="E775" s="17"/>
      <c r="F775" s="18"/>
      <c r="G775" s="19" t="str">
        <f aca="false">IF(D775="","",IF(COUNTIF(Opsætning!$A$6:$A$15,D775)&gt;0,"Indtægt","Udgift"))</f>
        <v/>
      </c>
      <c r="H775" s="20" t="str">
        <f aca="false">IF(E775="","",IF(F775="Ja",ROUND(E775*Opsætning!$C$3/(1+Opsætning!$C$3),2),0))</f>
        <v/>
      </c>
      <c r="I775" s="20" t="str">
        <f aca="false">IF(E775="","",E775-H775)</f>
        <v/>
      </c>
      <c r="J775" s="21" t="str">
        <f aca="false">IF(A775="","",MONTH(A775))</f>
        <v/>
      </c>
      <c r="K775" s="21" t="str">
        <f aca="false">IF(A775="","",ROUNDUP(MONTH(A775)/3,0))</f>
        <v/>
      </c>
    </row>
    <row r="776" customFormat="false" ht="15" hidden="false" customHeight="false" outlineLevel="0" collapsed="false">
      <c r="A776" s="15"/>
      <c r="B776" s="16"/>
      <c r="C776" s="12"/>
      <c r="D776" s="12"/>
      <c r="E776" s="17"/>
      <c r="F776" s="18"/>
      <c r="G776" s="19" t="str">
        <f aca="false">IF(D776="","",IF(COUNTIF(Opsætning!$A$6:$A$15,D776)&gt;0,"Indtægt","Udgift"))</f>
        <v/>
      </c>
      <c r="H776" s="20" t="str">
        <f aca="false">IF(E776="","",IF(F776="Ja",ROUND(E776*Opsætning!$C$3/(1+Opsætning!$C$3),2),0))</f>
        <v/>
      </c>
      <c r="I776" s="20" t="str">
        <f aca="false">IF(E776="","",E776-H776)</f>
        <v/>
      </c>
      <c r="J776" s="21" t="str">
        <f aca="false">IF(A776="","",MONTH(A776))</f>
        <v/>
      </c>
      <c r="K776" s="21" t="str">
        <f aca="false">IF(A776="","",ROUNDUP(MONTH(A776)/3,0))</f>
        <v/>
      </c>
    </row>
    <row r="777" customFormat="false" ht="15" hidden="false" customHeight="false" outlineLevel="0" collapsed="false">
      <c r="A777" s="15"/>
      <c r="B777" s="16"/>
      <c r="C777" s="12"/>
      <c r="D777" s="12"/>
      <c r="E777" s="17"/>
      <c r="F777" s="18"/>
      <c r="G777" s="19" t="str">
        <f aca="false">IF(D777="","",IF(COUNTIF(Opsætning!$A$6:$A$15,D777)&gt;0,"Indtægt","Udgift"))</f>
        <v/>
      </c>
      <c r="H777" s="20" t="str">
        <f aca="false">IF(E777="","",IF(F777="Ja",ROUND(E777*Opsætning!$C$3/(1+Opsætning!$C$3),2),0))</f>
        <v/>
      </c>
      <c r="I777" s="20" t="str">
        <f aca="false">IF(E777="","",E777-H777)</f>
        <v/>
      </c>
      <c r="J777" s="21" t="str">
        <f aca="false">IF(A777="","",MONTH(A777))</f>
        <v/>
      </c>
      <c r="K777" s="21" t="str">
        <f aca="false">IF(A777="","",ROUNDUP(MONTH(A777)/3,0))</f>
        <v/>
      </c>
    </row>
    <row r="778" customFormat="false" ht="15" hidden="false" customHeight="false" outlineLevel="0" collapsed="false">
      <c r="A778" s="15"/>
      <c r="B778" s="16"/>
      <c r="C778" s="12"/>
      <c r="D778" s="12"/>
      <c r="E778" s="17"/>
      <c r="F778" s="18"/>
      <c r="G778" s="19" t="str">
        <f aca="false">IF(D778="","",IF(COUNTIF(Opsætning!$A$6:$A$15,D778)&gt;0,"Indtægt","Udgift"))</f>
        <v/>
      </c>
      <c r="H778" s="20" t="str">
        <f aca="false">IF(E778="","",IF(F778="Ja",ROUND(E778*Opsætning!$C$3/(1+Opsætning!$C$3),2),0))</f>
        <v/>
      </c>
      <c r="I778" s="20" t="str">
        <f aca="false">IF(E778="","",E778-H778)</f>
        <v/>
      </c>
      <c r="J778" s="21" t="str">
        <f aca="false">IF(A778="","",MONTH(A778))</f>
        <v/>
      </c>
      <c r="K778" s="21" t="str">
        <f aca="false">IF(A778="","",ROUNDUP(MONTH(A778)/3,0))</f>
        <v/>
      </c>
    </row>
    <row r="779" customFormat="false" ht="15" hidden="false" customHeight="false" outlineLevel="0" collapsed="false">
      <c r="A779" s="15"/>
      <c r="B779" s="16"/>
      <c r="C779" s="12"/>
      <c r="D779" s="12"/>
      <c r="E779" s="17"/>
      <c r="F779" s="18"/>
      <c r="G779" s="19" t="str">
        <f aca="false">IF(D779="","",IF(COUNTIF(Opsætning!$A$6:$A$15,D779)&gt;0,"Indtægt","Udgift"))</f>
        <v/>
      </c>
      <c r="H779" s="20" t="str">
        <f aca="false">IF(E779="","",IF(F779="Ja",ROUND(E779*Opsætning!$C$3/(1+Opsætning!$C$3),2),0))</f>
        <v/>
      </c>
      <c r="I779" s="20" t="str">
        <f aca="false">IF(E779="","",E779-H779)</f>
        <v/>
      </c>
      <c r="J779" s="21" t="str">
        <f aca="false">IF(A779="","",MONTH(A779))</f>
        <v/>
      </c>
      <c r="K779" s="21" t="str">
        <f aca="false">IF(A779="","",ROUNDUP(MONTH(A779)/3,0))</f>
        <v/>
      </c>
    </row>
    <row r="780" customFormat="false" ht="15" hidden="false" customHeight="false" outlineLevel="0" collapsed="false">
      <c r="A780" s="15"/>
      <c r="B780" s="16"/>
      <c r="C780" s="12"/>
      <c r="D780" s="12"/>
      <c r="E780" s="17"/>
      <c r="F780" s="18"/>
      <c r="G780" s="19" t="str">
        <f aca="false">IF(D780="","",IF(COUNTIF(Opsætning!$A$6:$A$15,D780)&gt;0,"Indtægt","Udgift"))</f>
        <v/>
      </c>
      <c r="H780" s="20" t="str">
        <f aca="false">IF(E780="","",IF(F780="Ja",ROUND(E780*Opsætning!$C$3/(1+Opsætning!$C$3),2),0))</f>
        <v/>
      </c>
      <c r="I780" s="20" t="str">
        <f aca="false">IF(E780="","",E780-H780)</f>
        <v/>
      </c>
      <c r="J780" s="21" t="str">
        <f aca="false">IF(A780="","",MONTH(A780))</f>
        <v/>
      </c>
      <c r="K780" s="21" t="str">
        <f aca="false">IF(A780="","",ROUNDUP(MONTH(A780)/3,0))</f>
        <v/>
      </c>
    </row>
    <row r="781" customFormat="false" ht="15" hidden="false" customHeight="false" outlineLevel="0" collapsed="false">
      <c r="A781" s="15"/>
      <c r="B781" s="16"/>
      <c r="C781" s="12"/>
      <c r="D781" s="12"/>
      <c r="E781" s="17"/>
      <c r="F781" s="18"/>
      <c r="G781" s="19" t="str">
        <f aca="false">IF(D781="","",IF(COUNTIF(Opsætning!$A$6:$A$15,D781)&gt;0,"Indtægt","Udgift"))</f>
        <v/>
      </c>
      <c r="H781" s="20" t="str">
        <f aca="false">IF(E781="","",IF(F781="Ja",ROUND(E781*Opsætning!$C$3/(1+Opsætning!$C$3),2),0))</f>
        <v/>
      </c>
      <c r="I781" s="20" t="str">
        <f aca="false">IF(E781="","",E781-H781)</f>
        <v/>
      </c>
      <c r="J781" s="21" t="str">
        <f aca="false">IF(A781="","",MONTH(A781))</f>
        <v/>
      </c>
      <c r="K781" s="21" t="str">
        <f aca="false">IF(A781="","",ROUNDUP(MONTH(A781)/3,0))</f>
        <v/>
      </c>
    </row>
    <row r="782" customFormat="false" ht="15" hidden="false" customHeight="false" outlineLevel="0" collapsed="false">
      <c r="A782" s="15"/>
      <c r="B782" s="16"/>
      <c r="C782" s="12"/>
      <c r="D782" s="12"/>
      <c r="E782" s="17"/>
      <c r="F782" s="18"/>
      <c r="G782" s="19" t="str">
        <f aca="false">IF(D782="","",IF(COUNTIF(Opsætning!$A$6:$A$15,D782)&gt;0,"Indtægt","Udgift"))</f>
        <v/>
      </c>
      <c r="H782" s="20" t="str">
        <f aca="false">IF(E782="","",IF(F782="Ja",ROUND(E782*Opsætning!$C$3/(1+Opsætning!$C$3),2),0))</f>
        <v/>
      </c>
      <c r="I782" s="20" t="str">
        <f aca="false">IF(E782="","",E782-H782)</f>
        <v/>
      </c>
      <c r="J782" s="21" t="str">
        <f aca="false">IF(A782="","",MONTH(A782))</f>
        <v/>
      </c>
      <c r="K782" s="21" t="str">
        <f aca="false">IF(A782="","",ROUNDUP(MONTH(A782)/3,0))</f>
        <v/>
      </c>
    </row>
    <row r="783" customFormat="false" ht="15" hidden="false" customHeight="false" outlineLevel="0" collapsed="false">
      <c r="A783" s="15"/>
      <c r="B783" s="16"/>
      <c r="C783" s="12"/>
      <c r="D783" s="12"/>
      <c r="E783" s="17"/>
      <c r="F783" s="18"/>
      <c r="G783" s="19" t="str">
        <f aca="false">IF(D783="","",IF(COUNTIF(Opsætning!$A$6:$A$15,D783)&gt;0,"Indtægt","Udgift"))</f>
        <v/>
      </c>
      <c r="H783" s="20" t="str">
        <f aca="false">IF(E783="","",IF(F783="Ja",ROUND(E783*Opsætning!$C$3/(1+Opsætning!$C$3),2),0))</f>
        <v/>
      </c>
      <c r="I783" s="20" t="str">
        <f aca="false">IF(E783="","",E783-H783)</f>
        <v/>
      </c>
      <c r="J783" s="21" t="str">
        <f aca="false">IF(A783="","",MONTH(A783))</f>
        <v/>
      </c>
      <c r="K783" s="21" t="str">
        <f aca="false">IF(A783="","",ROUNDUP(MONTH(A783)/3,0))</f>
        <v/>
      </c>
    </row>
    <row r="784" customFormat="false" ht="15" hidden="false" customHeight="false" outlineLevel="0" collapsed="false">
      <c r="A784" s="15"/>
      <c r="B784" s="16"/>
      <c r="C784" s="12"/>
      <c r="D784" s="12"/>
      <c r="E784" s="17"/>
      <c r="F784" s="18"/>
      <c r="G784" s="19" t="str">
        <f aca="false">IF(D784="","",IF(COUNTIF(Opsætning!$A$6:$A$15,D784)&gt;0,"Indtægt","Udgift"))</f>
        <v/>
      </c>
      <c r="H784" s="20" t="str">
        <f aca="false">IF(E784="","",IF(F784="Ja",ROUND(E784*Opsætning!$C$3/(1+Opsætning!$C$3),2),0))</f>
        <v/>
      </c>
      <c r="I784" s="20" t="str">
        <f aca="false">IF(E784="","",E784-H784)</f>
        <v/>
      </c>
      <c r="J784" s="21" t="str">
        <f aca="false">IF(A784="","",MONTH(A784))</f>
        <v/>
      </c>
      <c r="K784" s="21" t="str">
        <f aca="false">IF(A784="","",ROUNDUP(MONTH(A784)/3,0))</f>
        <v/>
      </c>
    </row>
    <row r="785" customFormat="false" ht="15" hidden="false" customHeight="false" outlineLevel="0" collapsed="false">
      <c r="A785" s="15"/>
      <c r="B785" s="16"/>
      <c r="C785" s="12"/>
      <c r="D785" s="12"/>
      <c r="E785" s="17"/>
      <c r="F785" s="18"/>
      <c r="G785" s="19" t="str">
        <f aca="false">IF(D785="","",IF(COUNTIF(Opsætning!$A$6:$A$15,D785)&gt;0,"Indtægt","Udgift"))</f>
        <v/>
      </c>
      <c r="H785" s="20" t="str">
        <f aca="false">IF(E785="","",IF(F785="Ja",ROUND(E785*Opsætning!$C$3/(1+Opsætning!$C$3),2),0))</f>
        <v/>
      </c>
      <c r="I785" s="20" t="str">
        <f aca="false">IF(E785="","",E785-H785)</f>
        <v/>
      </c>
      <c r="J785" s="21" t="str">
        <f aca="false">IF(A785="","",MONTH(A785))</f>
        <v/>
      </c>
      <c r="K785" s="21" t="str">
        <f aca="false">IF(A785="","",ROUNDUP(MONTH(A785)/3,0))</f>
        <v/>
      </c>
    </row>
    <row r="786" customFormat="false" ht="15" hidden="false" customHeight="false" outlineLevel="0" collapsed="false">
      <c r="A786" s="15"/>
      <c r="B786" s="16"/>
      <c r="C786" s="12"/>
      <c r="D786" s="12"/>
      <c r="E786" s="17"/>
      <c r="F786" s="18"/>
      <c r="G786" s="19" t="str">
        <f aca="false">IF(D786="","",IF(COUNTIF(Opsætning!$A$6:$A$15,D786)&gt;0,"Indtægt","Udgift"))</f>
        <v/>
      </c>
      <c r="H786" s="20" t="str">
        <f aca="false">IF(E786="","",IF(F786="Ja",ROUND(E786*Opsætning!$C$3/(1+Opsætning!$C$3),2),0))</f>
        <v/>
      </c>
      <c r="I786" s="20" t="str">
        <f aca="false">IF(E786="","",E786-H786)</f>
        <v/>
      </c>
      <c r="J786" s="21" t="str">
        <f aca="false">IF(A786="","",MONTH(A786))</f>
        <v/>
      </c>
      <c r="K786" s="21" t="str">
        <f aca="false">IF(A786="","",ROUNDUP(MONTH(A786)/3,0))</f>
        <v/>
      </c>
    </row>
    <row r="787" customFormat="false" ht="15" hidden="false" customHeight="false" outlineLevel="0" collapsed="false">
      <c r="A787" s="15"/>
      <c r="B787" s="16"/>
      <c r="C787" s="12"/>
      <c r="D787" s="12"/>
      <c r="E787" s="17"/>
      <c r="F787" s="18"/>
      <c r="G787" s="19" t="str">
        <f aca="false">IF(D787="","",IF(COUNTIF(Opsætning!$A$6:$A$15,D787)&gt;0,"Indtægt","Udgift"))</f>
        <v/>
      </c>
      <c r="H787" s="20" t="str">
        <f aca="false">IF(E787="","",IF(F787="Ja",ROUND(E787*Opsætning!$C$3/(1+Opsætning!$C$3),2),0))</f>
        <v/>
      </c>
      <c r="I787" s="20" t="str">
        <f aca="false">IF(E787="","",E787-H787)</f>
        <v/>
      </c>
      <c r="J787" s="21" t="str">
        <f aca="false">IF(A787="","",MONTH(A787))</f>
        <v/>
      </c>
      <c r="K787" s="21" t="str">
        <f aca="false">IF(A787="","",ROUNDUP(MONTH(A787)/3,0))</f>
        <v/>
      </c>
    </row>
    <row r="788" customFormat="false" ht="15" hidden="false" customHeight="false" outlineLevel="0" collapsed="false">
      <c r="A788" s="15"/>
      <c r="B788" s="16"/>
      <c r="C788" s="12"/>
      <c r="D788" s="12"/>
      <c r="E788" s="17"/>
      <c r="F788" s="18"/>
      <c r="G788" s="19" t="str">
        <f aca="false">IF(D788="","",IF(COUNTIF(Opsætning!$A$6:$A$15,D788)&gt;0,"Indtægt","Udgift"))</f>
        <v/>
      </c>
      <c r="H788" s="20" t="str">
        <f aca="false">IF(E788="","",IF(F788="Ja",ROUND(E788*Opsætning!$C$3/(1+Opsætning!$C$3),2),0))</f>
        <v/>
      </c>
      <c r="I788" s="20" t="str">
        <f aca="false">IF(E788="","",E788-H788)</f>
        <v/>
      </c>
      <c r="J788" s="21" t="str">
        <f aca="false">IF(A788="","",MONTH(A788))</f>
        <v/>
      </c>
      <c r="K788" s="21" t="str">
        <f aca="false">IF(A788="","",ROUNDUP(MONTH(A788)/3,0))</f>
        <v/>
      </c>
    </row>
    <row r="789" customFormat="false" ht="15" hidden="false" customHeight="false" outlineLevel="0" collapsed="false">
      <c r="A789" s="15"/>
      <c r="B789" s="16"/>
      <c r="C789" s="12"/>
      <c r="D789" s="12"/>
      <c r="E789" s="17"/>
      <c r="F789" s="18"/>
      <c r="G789" s="19" t="str">
        <f aca="false">IF(D789="","",IF(COUNTIF(Opsætning!$A$6:$A$15,D789)&gt;0,"Indtægt","Udgift"))</f>
        <v/>
      </c>
      <c r="H789" s="20" t="str">
        <f aca="false">IF(E789="","",IF(F789="Ja",ROUND(E789*Opsætning!$C$3/(1+Opsætning!$C$3),2),0))</f>
        <v/>
      </c>
      <c r="I789" s="20" t="str">
        <f aca="false">IF(E789="","",E789-H789)</f>
        <v/>
      </c>
      <c r="J789" s="21" t="str">
        <f aca="false">IF(A789="","",MONTH(A789))</f>
        <v/>
      </c>
      <c r="K789" s="21" t="str">
        <f aca="false">IF(A789="","",ROUNDUP(MONTH(A789)/3,0))</f>
        <v/>
      </c>
    </row>
    <row r="790" customFormat="false" ht="15" hidden="false" customHeight="false" outlineLevel="0" collapsed="false">
      <c r="A790" s="15"/>
      <c r="B790" s="16"/>
      <c r="C790" s="12"/>
      <c r="D790" s="12"/>
      <c r="E790" s="17"/>
      <c r="F790" s="18"/>
      <c r="G790" s="19" t="str">
        <f aca="false">IF(D790="","",IF(COUNTIF(Opsætning!$A$6:$A$15,D790)&gt;0,"Indtægt","Udgift"))</f>
        <v/>
      </c>
      <c r="H790" s="20" t="str">
        <f aca="false">IF(E790="","",IF(F790="Ja",ROUND(E790*Opsætning!$C$3/(1+Opsætning!$C$3),2),0))</f>
        <v/>
      </c>
      <c r="I790" s="20" t="str">
        <f aca="false">IF(E790="","",E790-H790)</f>
        <v/>
      </c>
      <c r="J790" s="21" t="str">
        <f aca="false">IF(A790="","",MONTH(A790))</f>
        <v/>
      </c>
      <c r="K790" s="21" t="str">
        <f aca="false">IF(A790="","",ROUNDUP(MONTH(A790)/3,0))</f>
        <v/>
      </c>
    </row>
    <row r="791" customFormat="false" ht="15" hidden="false" customHeight="false" outlineLevel="0" collapsed="false">
      <c r="A791" s="15"/>
      <c r="B791" s="16"/>
      <c r="C791" s="12"/>
      <c r="D791" s="12"/>
      <c r="E791" s="17"/>
      <c r="F791" s="18"/>
      <c r="G791" s="19" t="str">
        <f aca="false">IF(D791="","",IF(COUNTIF(Opsætning!$A$6:$A$15,D791)&gt;0,"Indtægt","Udgift"))</f>
        <v/>
      </c>
      <c r="H791" s="20" t="str">
        <f aca="false">IF(E791="","",IF(F791="Ja",ROUND(E791*Opsætning!$C$3/(1+Opsætning!$C$3),2),0))</f>
        <v/>
      </c>
      <c r="I791" s="20" t="str">
        <f aca="false">IF(E791="","",E791-H791)</f>
        <v/>
      </c>
      <c r="J791" s="21" t="str">
        <f aca="false">IF(A791="","",MONTH(A791))</f>
        <v/>
      </c>
      <c r="K791" s="21" t="str">
        <f aca="false">IF(A791="","",ROUNDUP(MONTH(A791)/3,0))</f>
        <v/>
      </c>
    </row>
    <row r="792" customFormat="false" ht="15" hidden="false" customHeight="false" outlineLevel="0" collapsed="false">
      <c r="A792" s="15"/>
      <c r="B792" s="16"/>
      <c r="C792" s="12"/>
      <c r="D792" s="12"/>
      <c r="E792" s="17"/>
      <c r="F792" s="18"/>
      <c r="G792" s="19" t="str">
        <f aca="false">IF(D792="","",IF(COUNTIF(Opsætning!$A$6:$A$15,D792)&gt;0,"Indtægt","Udgift"))</f>
        <v/>
      </c>
      <c r="H792" s="20" t="str">
        <f aca="false">IF(E792="","",IF(F792="Ja",ROUND(E792*Opsætning!$C$3/(1+Opsætning!$C$3),2),0))</f>
        <v/>
      </c>
      <c r="I792" s="20" t="str">
        <f aca="false">IF(E792="","",E792-H792)</f>
        <v/>
      </c>
      <c r="J792" s="21" t="str">
        <f aca="false">IF(A792="","",MONTH(A792))</f>
        <v/>
      </c>
      <c r="K792" s="21" t="str">
        <f aca="false">IF(A792="","",ROUNDUP(MONTH(A792)/3,0))</f>
        <v/>
      </c>
    </row>
    <row r="793" customFormat="false" ht="15" hidden="false" customHeight="false" outlineLevel="0" collapsed="false">
      <c r="A793" s="15"/>
      <c r="B793" s="16"/>
      <c r="C793" s="12"/>
      <c r="D793" s="12"/>
      <c r="E793" s="17"/>
      <c r="F793" s="18"/>
      <c r="G793" s="19" t="str">
        <f aca="false">IF(D793="","",IF(COUNTIF(Opsætning!$A$6:$A$15,D793)&gt;0,"Indtægt","Udgift"))</f>
        <v/>
      </c>
      <c r="H793" s="20" t="str">
        <f aca="false">IF(E793="","",IF(F793="Ja",ROUND(E793*Opsætning!$C$3/(1+Opsætning!$C$3),2),0))</f>
        <v/>
      </c>
      <c r="I793" s="20" t="str">
        <f aca="false">IF(E793="","",E793-H793)</f>
        <v/>
      </c>
      <c r="J793" s="21" t="str">
        <f aca="false">IF(A793="","",MONTH(A793))</f>
        <v/>
      </c>
      <c r="K793" s="21" t="str">
        <f aca="false">IF(A793="","",ROUNDUP(MONTH(A793)/3,0))</f>
        <v/>
      </c>
    </row>
    <row r="794" customFormat="false" ht="15" hidden="false" customHeight="false" outlineLevel="0" collapsed="false">
      <c r="A794" s="15"/>
      <c r="B794" s="16"/>
      <c r="C794" s="12"/>
      <c r="D794" s="12"/>
      <c r="E794" s="17"/>
      <c r="F794" s="18"/>
      <c r="G794" s="19" t="str">
        <f aca="false">IF(D794="","",IF(COUNTIF(Opsætning!$A$6:$A$15,D794)&gt;0,"Indtægt","Udgift"))</f>
        <v/>
      </c>
      <c r="H794" s="20" t="str">
        <f aca="false">IF(E794="","",IF(F794="Ja",ROUND(E794*Opsætning!$C$3/(1+Opsætning!$C$3),2),0))</f>
        <v/>
      </c>
      <c r="I794" s="20" t="str">
        <f aca="false">IF(E794="","",E794-H794)</f>
        <v/>
      </c>
      <c r="J794" s="21" t="str">
        <f aca="false">IF(A794="","",MONTH(A794))</f>
        <v/>
      </c>
      <c r="K794" s="21" t="str">
        <f aca="false">IF(A794="","",ROUNDUP(MONTH(A794)/3,0))</f>
        <v/>
      </c>
    </row>
    <row r="795" customFormat="false" ht="15" hidden="false" customHeight="false" outlineLevel="0" collapsed="false">
      <c r="A795" s="15"/>
      <c r="B795" s="16"/>
      <c r="C795" s="12"/>
      <c r="D795" s="12"/>
      <c r="E795" s="17"/>
      <c r="F795" s="18"/>
      <c r="G795" s="19" t="str">
        <f aca="false">IF(D795="","",IF(COUNTIF(Opsætning!$A$6:$A$15,D795)&gt;0,"Indtægt","Udgift"))</f>
        <v/>
      </c>
      <c r="H795" s="20" t="str">
        <f aca="false">IF(E795="","",IF(F795="Ja",ROUND(E795*Opsætning!$C$3/(1+Opsætning!$C$3),2),0))</f>
        <v/>
      </c>
      <c r="I795" s="20" t="str">
        <f aca="false">IF(E795="","",E795-H795)</f>
        <v/>
      </c>
      <c r="J795" s="21" t="str">
        <f aca="false">IF(A795="","",MONTH(A795))</f>
        <v/>
      </c>
      <c r="K795" s="21" t="str">
        <f aca="false">IF(A795="","",ROUNDUP(MONTH(A795)/3,0))</f>
        <v/>
      </c>
    </row>
    <row r="796" customFormat="false" ht="15" hidden="false" customHeight="false" outlineLevel="0" collapsed="false">
      <c r="A796" s="15"/>
      <c r="B796" s="16"/>
      <c r="C796" s="12"/>
      <c r="D796" s="12"/>
      <c r="E796" s="17"/>
      <c r="F796" s="18"/>
      <c r="G796" s="19" t="str">
        <f aca="false">IF(D796="","",IF(COUNTIF(Opsætning!$A$6:$A$15,D796)&gt;0,"Indtægt","Udgift"))</f>
        <v/>
      </c>
      <c r="H796" s="20" t="str">
        <f aca="false">IF(E796="","",IF(F796="Ja",ROUND(E796*Opsætning!$C$3/(1+Opsætning!$C$3),2),0))</f>
        <v/>
      </c>
      <c r="I796" s="20" t="str">
        <f aca="false">IF(E796="","",E796-H796)</f>
        <v/>
      </c>
      <c r="J796" s="21" t="str">
        <f aca="false">IF(A796="","",MONTH(A796))</f>
        <v/>
      </c>
      <c r="K796" s="21" t="str">
        <f aca="false">IF(A796="","",ROUNDUP(MONTH(A796)/3,0))</f>
        <v/>
      </c>
    </row>
    <row r="797" customFormat="false" ht="15" hidden="false" customHeight="false" outlineLevel="0" collapsed="false">
      <c r="A797" s="15"/>
      <c r="B797" s="16"/>
      <c r="C797" s="12"/>
      <c r="D797" s="12"/>
      <c r="E797" s="17"/>
      <c r="F797" s="18"/>
      <c r="G797" s="19" t="str">
        <f aca="false">IF(D797="","",IF(COUNTIF(Opsætning!$A$6:$A$15,D797)&gt;0,"Indtægt","Udgift"))</f>
        <v/>
      </c>
      <c r="H797" s="20" t="str">
        <f aca="false">IF(E797="","",IF(F797="Ja",ROUND(E797*Opsætning!$C$3/(1+Opsætning!$C$3),2),0))</f>
        <v/>
      </c>
      <c r="I797" s="20" t="str">
        <f aca="false">IF(E797="","",E797-H797)</f>
        <v/>
      </c>
      <c r="J797" s="21" t="str">
        <f aca="false">IF(A797="","",MONTH(A797))</f>
        <v/>
      </c>
      <c r="K797" s="21" t="str">
        <f aca="false">IF(A797="","",ROUNDUP(MONTH(A797)/3,0))</f>
        <v/>
      </c>
    </row>
    <row r="798" customFormat="false" ht="15" hidden="false" customHeight="false" outlineLevel="0" collapsed="false">
      <c r="A798" s="15"/>
      <c r="B798" s="16"/>
      <c r="C798" s="12"/>
      <c r="D798" s="12"/>
      <c r="E798" s="17"/>
      <c r="F798" s="18"/>
      <c r="G798" s="19" t="str">
        <f aca="false">IF(D798="","",IF(COUNTIF(Opsætning!$A$6:$A$15,D798)&gt;0,"Indtægt","Udgift"))</f>
        <v/>
      </c>
      <c r="H798" s="20" t="str">
        <f aca="false">IF(E798="","",IF(F798="Ja",ROUND(E798*Opsætning!$C$3/(1+Opsætning!$C$3),2),0))</f>
        <v/>
      </c>
      <c r="I798" s="20" t="str">
        <f aca="false">IF(E798="","",E798-H798)</f>
        <v/>
      </c>
      <c r="J798" s="21" t="str">
        <f aca="false">IF(A798="","",MONTH(A798))</f>
        <v/>
      </c>
      <c r="K798" s="21" t="str">
        <f aca="false">IF(A798="","",ROUNDUP(MONTH(A798)/3,0))</f>
        <v/>
      </c>
    </row>
    <row r="799" customFormat="false" ht="15" hidden="false" customHeight="false" outlineLevel="0" collapsed="false">
      <c r="A799" s="15"/>
      <c r="B799" s="16"/>
      <c r="C799" s="12"/>
      <c r="D799" s="12"/>
      <c r="E799" s="17"/>
      <c r="F799" s="18"/>
      <c r="G799" s="19" t="str">
        <f aca="false">IF(D799="","",IF(COUNTIF(Opsætning!$A$6:$A$15,D799)&gt;0,"Indtægt","Udgift"))</f>
        <v/>
      </c>
      <c r="H799" s="20" t="str">
        <f aca="false">IF(E799="","",IF(F799="Ja",ROUND(E799*Opsætning!$C$3/(1+Opsætning!$C$3),2),0))</f>
        <v/>
      </c>
      <c r="I799" s="20" t="str">
        <f aca="false">IF(E799="","",E799-H799)</f>
        <v/>
      </c>
      <c r="J799" s="21" t="str">
        <f aca="false">IF(A799="","",MONTH(A799))</f>
        <v/>
      </c>
      <c r="K799" s="21" t="str">
        <f aca="false">IF(A799="","",ROUNDUP(MONTH(A799)/3,0))</f>
        <v/>
      </c>
    </row>
    <row r="800" customFormat="false" ht="15" hidden="false" customHeight="false" outlineLevel="0" collapsed="false">
      <c r="A800" s="15"/>
      <c r="B800" s="16"/>
      <c r="C800" s="12"/>
      <c r="D800" s="12"/>
      <c r="E800" s="17"/>
      <c r="F800" s="18"/>
      <c r="G800" s="19" t="str">
        <f aca="false">IF(D800="","",IF(COUNTIF(Opsætning!$A$6:$A$15,D800)&gt;0,"Indtægt","Udgift"))</f>
        <v/>
      </c>
      <c r="H800" s="20" t="str">
        <f aca="false">IF(E800="","",IF(F800="Ja",ROUND(E800*Opsætning!$C$3/(1+Opsætning!$C$3),2),0))</f>
        <v/>
      </c>
      <c r="I800" s="20" t="str">
        <f aca="false">IF(E800="","",E800-H800)</f>
        <v/>
      </c>
      <c r="J800" s="21" t="str">
        <f aca="false">IF(A800="","",MONTH(A800))</f>
        <v/>
      </c>
      <c r="K800" s="21" t="str">
        <f aca="false">IF(A800="","",ROUNDUP(MONTH(A800)/3,0))</f>
        <v/>
      </c>
    </row>
    <row r="801" customFormat="false" ht="15" hidden="false" customHeight="false" outlineLevel="0" collapsed="false">
      <c r="A801" s="15"/>
      <c r="B801" s="16"/>
      <c r="C801" s="12"/>
      <c r="D801" s="12"/>
      <c r="E801" s="17"/>
      <c r="F801" s="18"/>
      <c r="G801" s="19" t="str">
        <f aca="false">IF(D801="","",IF(COUNTIF(Opsætning!$A$6:$A$15,D801)&gt;0,"Indtægt","Udgift"))</f>
        <v/>
      </c>
      <c r="H801" s="20" t="str">
        <f aca="false">IF(E801="","",IF(F801="Ja",ROUND(E801*Opsætning!$C$3/(1+Opsætning!$C$3),2),0))</f>
        <v/>
      </c>
      <c r="I801" s="20" t="str">
        <f aca="false">IF(E801="","",E801-H801)</f>
        <v/>
      </c>
      <c r="J801" s="21" t="str">
        <f aca="false">IF(A801="","",MONTH(A801))</f>
        <v/>
      </c>
      <c r="K801" s="21" t="str">
        <f aca="false">IF(A801="","",ROUNDUP(MONTH(A801)/3,0))</f>
        <v/>
      </c>
    </row>
    <row r="802" customFormat="false" ht="15" hidden="false" customHeight="false" outlineLevel="0" collapsed="false">
      <c r="A802" s="15"/>
      <c r="B802" s="16"/>
      <c r="C802" s="12"/>
      <c r="D802" s="12"/>
      <c r="E802" s="17"/>
      <c r="F802" s="18"/>
      <c r="G802" s="19" t="str">
        <f aca="false">IF(D802="","",IF(COUNTIF(Opsætning!$A$6:$A$15,D802)&gt;0,"Indtægt","Udgift"))</f>
        <v/>
      </c>
      <c r="H802" s="20" t="str">
        <f aca="false">IF(E802="","",IF(F802="Ja",ROUND(E802*Opsætning!$C$3/(1+Opsætning!$C$3),2),0))</f>
        <v/>
      </c>
      <c r="I802" s="20" t="str">
        <f aca="false">IF(E802="","",E802-H802)</f>
        <v/>
      </c>
      <c r="J802" s="21" t="str">
        <f aca="false">IF(A802="","",MONTH(A802))</f>
        <v/>
      </c>
      <c r="K802" s="21" t="str">
        <f aca="false">IF(A802="","",ROUNDUP(MONTH(A802)/3,0))</f>
        <v/>
      </c>
    </row>
    <row r="803" customFormat="false" ht="15" hidden="false" customHeight="false" outlineLevel="0" collapsed="false">
      <c r="A803" s="15"/>
      <c r="B803" s="16"/>
      <c r="C803" s="12"/>
      <c r="D803" s="12"/>
      <c r="E803" s="17"/>
      <c r="F803" s="18"/>
      <c r="G803" s="19" t="str">
        <f aca="false">IF(D803="","",IF(COUNTIF(Opsætning!$A$6:$A$15,D803)&gt;0,"Indtægt","Udgift"))</f>
        <v/>
      </c>
      <c r="H803" s="20" t="str">
        <f aca="false">IF(E803="","",IF(F803="Ja",ROUND(E803*Opsætning!$C$3/(1+Opsætning!$C$3),2),0))</f>
        <v/>
      </c>
      <c r="I803" s="20" t="str">
        <f aca="false">IF(E803="","",E803-H803)</f>
        <v/>
      </c>
      <c r="J803" s="21" t="str">
        <f aca="false">IF(A803="","",MONTH(A803))</f>
        <v/>
      </c>
      <c r="K803" s="21" t="str">
        <f aca="false">IF(A803="","",ROUNDUP(MONTH(A803)/3,0))</f>
        <v/>
      </c>
    </row>
    <row r="804" customFormat="false" ht="15" hidden="false" customHeight="false" outlineLevel="0" collapsed="false">
      <c r="A804" s="15"/>
      <c r="B804" s="16"/>
      <c r="C804" s="12"/>
      <c r="D804" s="12"/>
      <c r="E804" s="17"/>
      <c r="F804" s="18"/>
      <c r="G804" s="19" t="str">
        <f aca="false">IF(D804="","",IF(COUNTIF(Opsætning!$A$6:$A$15,D804)&gt;0,"Indtægt","Udgift"))</f>
        <v/>
      </c>
      <c r="H804" s="20" t="str">
        <f aca="false">IF(E804="","",IF(F804="Ja",ROUND(E804*Opsætning!$C$3/(1+Opsætning!$C$3),2),0))</f>
        <v/>
      </c>
      <c r="I804" s="20" t="str">
        <f aca="false">IF(E804="","",E804-H804)</f>
        <v/>
      </c>
      <c r="J804" s="21" t="str">
        <f aca="false">IF(A804="","",MONTH(A804))</f>
        <v/>
      </c>
      <c r="K804" s="21" t="str">
        <f aca="false">IF(A804="","",ROUNDUP(MONTH(A804)/3,0))</f>
        <v/>
      </c>
    </row>
    <row r="805" customFormat="false" ht="15" hidden="false" customHeight="false" outlineLevel="0" collapsed="false">
      <c r="A805" s="15"/>
      <c r="B805" s="16"/>
      <c r="C805" s="12"/>
      <c r="D805" s="12"/>
      <c r="E805" s="17"/>
      <c r="F805" s="18"/>
      <c r="G805" s="19" t="str">
        <f aca="false">IF(D805="","",IF(COUNTIF(Opsætning!$A$6:$A$15,D805)&gt;0,"Indtægt","Udgift"))</f>
        <v/>
      </c>
      <c r="H805" s="20" t="str">
        <f aca="false">IF(E805="","",IF(F805="Ja",ROUND(E805*Opsætning!$C$3/(1+Opsætning!$C$3),2),0))</f>
        <v/>
      </c>
      <c r="I805" s="20" t="str">
        <f aca="false">IF(E805="","",E805-H805)</f>
        <v/>
      </c>
      <c r="J805" s="21" t="str">
        <f aca="false">IF(A805="","",MONTH(A805))</f>
        <v/>
      </c>
      <c r="K805" s="21" t="str">
        <f aca="false">IF(A805="","",ROUNDUP(MONTH(A805)/3,0))</f>
        <v/>
      </c>
    </row>
    <row r="806" customFormat="false" ht="15" hidden="false" customHeight="false" outlineLevel="0" collapsed="false">
      <c r="A806" s="15"/>
      <c r="B806" s="16"/>
      <c r="C806" s="12"/>
      <c r="D806" s="12"/>
      <c r="E806" s="17"/>
      <c r="F806" s="18"/>
      <c r="G806" s="19" t="str">
        <f aca="false">IF(D806="","",IF(COUNTIF(Opsætning!$A$6:$A$15,D806)&gt;0,"Indtægt","Udgift"))</f>
        <v/>
      </c>
      <c r="H806" s="20" t="str">
        <f aca="false">IF(E806="","",IF(F806="Ja",ROUND(E806*Opsætning!$C$3/(1+Opsætning!$C$3),2),0))</f>
        <v/>
      </c>
      <c r="I806" s="20" t="str">
        <f aca="false">IF(E806="","",E806-H806)</f>
        <v/>
      </c>
      <c r="J806" s="21" t="str">
        <f aca="false">IF(A806="","",MONTH(A806))</f>
        <v/>
      </c>
      <c r="K806" s="21" t="str">
        <f aca="false">IF(A806="","",ROUNDUP(MONTH(A806)/3,0))</f>
        <v/>
      </c>
    </row>
    <row r="807" customFormat="false" ht="15" hidden="false" customHeight="false" outlineLevel="0" collapsed="false">
      <c r="A807" s="15"/>
      <c r="B807" s="16"/>
      <c r="C807" s="12"/>
      <c r="D807" s="12"/>
      <c r="E807" s="17"/>
      <c r="F807" s="18"/>
      <c r="G807" s="19" t="str">
        <f aca="false">IF(D807="","",IF(COUNTIF(Opsætning!$A$6:$A$15,D807)&gt;0,"Indtægt","Udgift"))</f>
        <v/>
      </c>
      <c r="H807" s="20" t="str">
        <f aca="false">IF(E807="","",IF(F807="Ja",ROUND(E807*Opsætning!$C$3/(1+Opsætning!$C$3),2),0))</f>
        <v/>
      </c>
      <c r="I807" s="20" t="str">
        <f aca="false">IF(E807="","",E807-H807)</f>
        <v/>
      </c>
      <c r="J807" s="21" t="str">
        <f aca="false">IF(A807="","",MONTH(A807))</f>
        <v/>
      </c>
      <c r="K807" s="21" t="str">
        <f aca="false">IF(A807="","",ROUNDUP(MONTH(A807)/3,0))</f>
        <v/>
      </c>
    </row>
    <row r="808" customFormat="false" ht="15" hidden="false" customHeight="false" outlineLevel="0" collapsed="false">
      <c r="A808" s="15"/>
      <c r="B808" s="16"/>
      <c r="C808" s="12"/>
      <c r="D808" s="12"/>
      <c r="E808" s="17"/>
      <c r="F808" s="18"/>
      <c r="G808" s="19" t="str">
        <f aca="false">IF(D808="","",IF(COUNTIF(Opsætning!$A$6:$A$15,D808)&gt;0,"Indtægt","Udgift"))</f>
        <v/>
      </c>
      <c r="H808" s="20" t="str">
        <f aca="false">IF(E808="","",IF(F808="Ja",ROUND(E808*Opsætning!$C$3/(1+Opsætning!$C$3),2),0))</f>
        <v/>
      </c>
      <c r="I808" s="20" t="str">
        <f aca="false">IF(E808="","",E808-H808)</f>
        <v/>
      </c>
      <c r="J808" s="21" t="str">
        <f aca="false">IF(A808="","",MONTH(A808))</f>
        <v/>
      </c>
      <c r="K808" s="21" t="str">
        <f aca="false">IF(A808="","",ROUNDUP(MONTH(A808)/3,0))</f>
        <v/>
      </c>
    </row>
    <row r="809" customFormat="false" ht="15" hidden="false" customHeight="false" outlineLevel="0" collapsed="false">
      <c r="A809" s="15"/>
      <c r="B809" s="16"/>
      <c r="C809" s="12"/>
      <c r="D809" s="12"/>
      <c r="E809" s="17"/>
      <c r="F809" s="18"/>
      <c r="G809" s="19" t="str">
        <f aca="false">IF(D809="","",IF(COUNTIF(Opsætning!$A$6:$A$15,D809)&gt;0,"Indtægt","Udgift"))</f>
        <v/>
      </c>
      <c r="H809" s="20" t="str">
        <f aca="false">IF(E809="","",IF(F809="Ja",ROUND(E809*Opsætning!$C$3/(1+Opsætning!$C$3),2),0))</f>
        <v/>
      </c>
      <c r="I809" s="20" t="str">
        <f aca="false">IF(E809="","",E809-H809)</f>
        <v/>
      </c>
      <c r="J809" s="21" t="str">
        <f aca="false">IF(A809="","",MONTH(A809))</f>
        <v/>
      </c>
      <c r="K809" s="21" t="str">
        <f aca="false">IF(A809="","",ROUNDUP(MONTH(A809)/3,0))</f>
        <v/>
      </c>
    </row>
    <row r="810" customFormat="false" ht="15" hidden="false" customHeight="false" outlineLevel="0" collapsed="false">
      <c r="A810" s="15"/>
      <c r="B810" s="16"/>
      <c r="C810" s="12"/>
      <c r="D810" s="12"/>
      <c r="E810" s="17"/>
      <c r="F810" s="18"/>
      <c r="G810" s="19" t="str">
        <f aca="false">IF(D810="","",IF(COUNTIF(Opsætning!$A$6:$A$15,D810)&gt;0,"Indtægt","Udgift"))</f>
        <v/>
      </c>
      <c r="H810" s="20" t="str">
        <f aca="false">IF(E810="","",IF(F810="Ja",ROUND(E810*Opsætning!$C$3/(1+Opsætning!$C$3),2),0))</f>
        <v/>
      </c>
      <c r="I810" s="20" t="str">
        <f aca="false">IF(E810="","",E810-H810)</f>
        <v/>
      </c>
      <c r="J810" s="21" t="str">
        <f aca="false">IF(A810="","",MONTH(A810))</f>
        <v/>
      </c>
      <c r="K810" s="21" t="str">
        <f aca="false">IF(A810="","",ROUNDUP(MONTH(A810)/3,0))</f>
        <v/>
      </c>
    </row>
    <row r="811" customFormat="false" ht="15" hidden="false" customHeight="false" outlineLevel="0" collapsed="false">
      <c r="A811" s="15"/>
      <c r="B811" s="16"/>
      <c r="C811" s="12"/>
      <c r="D811" s="12"/>
      <c r="E811" s="17"/>
      <c r="F811" s="18"/>
      <c r="G811" s="19" t="str">
        <f aca="false">IF(D811="","",IF(COUNTIF(Opsætning!$A$6:$A$15,D811)&gt;0,"Indtægt","Udgift"))</f>
        <v/>
      </c>
      <c r="H811" s="20" t="str">
        <f aca="false">IF(E811="","",IF(F811="Ja",ROUND(E811*Opsætning!$C$3/(1+Opsætning!$C$3),2),0))</f>
        <v/>
      </c>
      <c r="I811" s="20" t="str">
        <f aca="false">IF(E811="","",E811-H811)</f>
        <v/>
      </c>
      <c r="J811" s="21" t="str">
        <f aca="false">IF(A811="","",MONTH(A811))</f>
        <v/>
      </c>
      <c r="K811" s="21" t="str">
        <f aca="false">IF(A811="","",ROUNDUP(MONTH(A811)/3,0))</f>
        <v/>
      </c>
    </row>
    <row r="812" customFormat="false" ht="15" hidden="false" customHeight="false" outlineLevel="0" collapsed="false">
      <c r="A812" s="15"/>
      <c r="B812" s="16"/>
      <c r="C812" s="12"/>
      <c r="D812" s="12"/>
      <c r="E812" s="17"/>
      <c r="F812" s="18"/>
      <c r="G812" s="19" t="str">
        <f aca="false">IF(D812="","",IF(COUNTIF(Opsætning!$A$6:$A$15,D812)&gt;0,"Indtægt","Udgift"))</f>
        <v/>
      </c>
      <c r="H812" s="20" t="str">
        <f aca="false">IF(E812="","",IF(F812="Ja",ROUND(E812*Opsætning!$C$3/(1+Opsætning!$C$3),2),0))</f>
        <v/>
      </c>
      <c r="I812" s="20" t="str">
        <f aca="false">IF(E812="","",E812-H812)</f>
        <v/>
      </c>
      <c r="J812" s="21" t="str">
        <f aca="false">IF(A812="","",MONTH(A812))</f>
        <v/>
      </c>
      <c r="K812" s="21" t="str">
        <f aca="false">IF(A812="","",ROUNDUP(MONTH(A812)/3,0))</f>
        <v/>
      </c>
    </row>
    <row r="813" customFormat="false" ht="15" hidden="false" customHeight="false" outlineLevel="0" collapsed="false">
      <c r="A813" s="15"/>
      <c r="B813" s="16"/>
      <c r="C813" s="12"/>
      <c r="D813" s="12"/>
      <c r="E813" s="17"/>
      <c r="F813" s="18"/>
      <c r="G813" s="19" t="str">
        <f aca="false">IF(D813="","",IF(COUNTIF(Opsætning!$A$6:$A$15,D813)&gt;0,"Indtægt","Udgift"))</f>
        <v/>
      </c>
      <c r="H813" s="20" t="str">
        <f aca="false">IF(E813="","",IF(F813="Ja",ROUND(E813*Opsætning!$C$3/(1+Opsætning!$C$3),2),0))</f>
        <v/>
      </c>
      <c r="I813" s="20" t="str">
        <f aca="false">IF(E813="","",E813-H813)</f>
        <v/>
      </c>
      <c r="J813" s="21" t="str">
        <f aca="false">IF(A813="","",MONTH(A813))</f>
        <v/>
      </c>
      <c r="K813" s="21" t="str">
        <f aca="false">IF(A813="","",ROUNDUP(MONTH(A813)/3,0))</f>
        <v/>
      </c>
    </row>
    <row r="814" customFormat="false" ht="15" hidden="false" customHeight="false" outlineLevel="0" collapsed="false">
      <c r="A814" s="15"/>
      <c r="B814" s="16"/>
      <c r="C814" s="12"/>
      <c r="D814" s="12"/>
      <c r="E814" s="17"/>
      <c r="F814" s="18"/>
      <c r="G814" s="19" t="str">
        <f aca="false">IF(D814="","",IF(COUNTIF(Opsætning!$A$6:$A$15,D814)&gt;0,"Indtægt","Udgift"))</f>
        <v/>
      </c>
      <c r="H814" s="20" t="str">
        <f aca="false">IF(E814="","",IF(F814="Ja",ROUND(E814*Opsætning!$C$3/(1+Opsætning!$C$3),2),0))</f>
        <v/>
      </c>
      <c r="I814" s="20" t="str">
        <f aca="false">IF(E814="","",E814-H814)</f>
        <v/>
      </c>
      <c r="J814" s="21" t="str">
        <f aca="false">IF(A814="","",MONTH(A814))</f>
        <v/>
      </c>
      <c r="K814" s="21" t="str">
        <f aca="false">IF(A814="","",ROUNDUP(MONTH(A814)/3,0))</f>
        <v/>
      </c>
    </row>
    <row r="815" customFormat="false" ht="15" hidden="false" customHeight="false" outlineLevel="0" collapsed="false">
      <c r="A815" s="15"/>
      <c r="B815" s="16"/>
      <c r="C815" s="12"/>
      <c r="D815" s="12"/>
      <c r="E815" s="17"/>
      <c r="F815" s="18"/>
      <c r="G815" s="19" t="str">
        <f aca="false">IF(D815="","",IF(COUNTIF(Opsætning!$A$6:$A$15,D815)&gt;0,"Indtægt","Udgift"))</f>
        <v/>
      </c>
      <c r="H815" s="20" t="str">
        <f aca="false">IF(E815="","",IF(F815="Ja",ROUND(E815*Opsætning!$C$3/(1+Opsætning!$C$3),2),0))</f>
        <v/>
      </c>
      <c r="I815" s="20" t="str">
        <f aca="false">IF(E815="","",E815-H815)</f>
        <v/>
      </c>
      <c r="J815" s="21" t="str">
        <f aca="false">IF(A815="","",MONTH(A815))</f>
        <v/>
      </c>
      <c r="K815" s="21" t="str">
        <f aca="false">IF(A815="","",ROUNDUP(MONTH(A815)/3,0))</f>
        <v/>
      </c>
    </row>
    <row r="816" customFormat="false" ht="15" hidden="false" customHeight="false" outlineLevel="0" collapsed="false">
      <c r="A816" s="15"/>
      <c r="B816" s="16"/>
      <c r="C816" s="12"/>
      <c r="D816" s="12"/>
      <c r="E816" s="17"/>
      <c r="F816" s="18"/>
      <c r="G816" s="19" t="str">
        <f aca="false">IF(D816="","",IF(COUNTIF(Opsætning!$A$6:$A$15,D816)&gt;0,"Indtægt","Udgift"))</f>
        <v/>
      </c>
      <c r="H816" s="20" t="str">
        <f aca="false">IF(E816="","",IF(F816="Ja",ROUND(E816*Opsætning!$C$3/(1+Opsætning!$C$3),2),0))</f>
        <v/>
      </c>
      <c r="I816" s="20" t="str">
        <f aca="false">IF(E816="","",E816-H816)</f>
        <v/>
      </c>
      <c r="J816" s="21" t="str">
        <f aca="false">IF(A816="","",MONTH(A816))</f>
        <v/>
      </c>
      <c r="K816" s="21" t="str">
        <f aca="false">IF(A816="","",ROUNDUP(MONTH(A816)/3,0))</f>
        <v/>
      </c>
    </row>
    <row r="817" customFormat="false" ht="15" hidden="false" customHeight="false" outlineLevel="0" collapsed="false">
      <c r="A817" s="15"/>
      <c r="B817" s="16"/>
      <c r="C817" s="12"/>
      <c r="D817" s="12"/>
      <c r="E817" s="17"/>
      <c r="F817" s="18"/>
      <c r="G817" s="19" t="str">
        <f aca="false">IF(D817="","",IF(COUNTIF(Opsætning!$A$6:$A$15,D817)&gt;0,"Indtægt","Udgift"))</f>
        <v/>
      </c>
      <c r="H817" s="20" t="str">
        <f aca="false">IF(E817="","",IF(F817="Ja",ROUND(E817*Opsætning!$C$3/(1+Opsætning!$C$3),2),0))</f>
        <v/>
      </c>
      <c r="I817" s="20" t="str">
        <f aca="false">IF(E817="","",E817-H817)</f>
        <v/>
      </c>
      <c r="J817" s="21" t="str">
        <f aca="false">IF(A817="","",MONTH(A817))</f>
        <v/>
      </c>
      <c r="K817" s="21" t="str">
        <f aca="false">IF(A817="","",ROUNDUP(MONTH(A817)/3,0))</f>
        <v/>
      </c>
    </row>
    <row r="818" customFormat="false" ht="15" hidden="false" customHeight="false" outlineLevel="0" collapsed="false">
      <c r="A818" s="15"/>
      <c r="B818" s="16"/>
      <c r="C818" s="12"/>
      <c r="D818" s="12"/>
      <c r="E818" s="17"/>
      <c r="F818" s="18"/>
      <c r="G818" s="19" t="str">
        <f aca="false">IF(D818="","",IF(COUNTIF(Opsætning!$A$6:$A$15,D818)&gt;0,"Indtægt","Udgift"))</f>
        <v/>
      </c>
      <c r="H818" s="20" t="str">
        <f aca="false">IF(E818="","",IF(F818="Ja",ROUND(E818*Opsætning!$C$3/(1+Opsætning!$C$3),2),0))</f>
        <v/>
      </c>
      <c r="I818" s="20" t="str">
        <f aca="false">IF(E818="","",E818-H818)</f>
        <v/>
      </c>
      <c r="J818" s="21" t="str">
        <f aca="false">IF(A818="","",MONTH(A818))</f>
        <v/>
      </c>
      <c r="K818" s="21" t="str">
        <f aca="false">IF(A818="","",ROUNDUP(MONTH(A818)/3,0))</f>
        <v/>
      </c>
    </row>
    <row r="819" customFormat="false" ht="15" hidden="false" customHeight="false" outlineLevel="0" collapsed="false">
      <c r="A819" s="15"/>
      <c r="B819" s="16"/>
      <c r="C819" s="12"/>
      <c r="D819" s="12"/>
      <c r="E819" s="17"/>
      <c r="F819" s="18"/>
      <c r="G819" s="19" t="str">
        <f aca="false">IF(D819="","",IF(COUNTIF(Opsætning!$A$6:$A$15,D819)&gt;0,"Indtægt","Udgift"))</f>
        <v/>
      </c>
      <c r="H819" s="20" t="str">
        <f aca="false">IF(E819="","",IF(F819="Ja",ROUND(E819*Opsætning!$C$3/(1+Opsætning!$C$3),2),0))</f>
        <v/>
      </c>
      <c r="I819" s="20" t="str">
        <f aca="false">IF(E819="","",E819-H819)</f>
        <v/>
      </c>
      <c r="J819" s="21" t="str">
        <f aca="false">IF(A819="","",MONTH(A819))</f>
        <v/>
      </c>
      <c r="K819" s="21" t="str">
        <f aca="false">IF(A819="","",ROUNDUP(MONTH(A819)/3,0))</f>
        <v/>
      </c>
    </row>
    <row r="820" customFormat="false" ht="15" hidden="false" customHeight="false" outlineLevel="0" collapsed="false">
      <c r="A820" s="15"/>
      <c r="B820" s="16"/>
      <c r="C820" s="12"/>
      <c r="D820" s="12"/>
      <c r="E820" s="17"/>
      <c r="F820" s="18"/>
      <c r="G820" s="19" t="str">
        <f aca="false">IF(D820="","",IF(COUNTIF(Opsætning!$A$6:$A$15,D820)&gt;0,"Indtægt","Udgift"))</f>
        <v/>
      </c>
      <c r="H820" s="20" t="str">
        <f aca="false">IF(E820="","",IF(F820="Ja",ROUND(E820*Opsætning!$C$3/(1+Opsætning!$C$3),2),0))</f>
        <v/>
      </c>
      <c r="I820" s="20" t="str">
        <f aca="false">IF(E820="","",E820-H820)</f>
        <v/>
      </c>
      <c r="J820" s="21" t="str">
        <f aca="false">IF(A820="","",MONTH(A820))</f>
        <v/>
      </c>
      <c r="K820" s="21" t="str">
        <f aca="false">IF(A820="","",ROUNDUP(MONTH(A820)/3,0))</f>
        <v/>
      </c>
    </row>
    <row r="821" customFormat="false" ht="15" hidden="false" customHeight="false" outlineLevel="0" collapsed="false">
      <c r="A821" s="15"/>
      <c r="B821" s="16"/>
      <c r="C821" s="12"/>
      <c r="D821" s="12"/>
      <c r="E821" s="17"/>
      <c r="F821" s="18"/>
      <c r="G821" s="19" t="str">
        <f aca="false">IF(D821="","",IF(COUNTIF(Opsætning!$A$6:$A$15,D821)&gt;0,"Indtægt","Udgift"))</f>
        <v/>
      </c>
      <c r="H821" s="20" t="str">
        <f aca="false">IF(E821="","",IF(F821="Ja",ROUND(E821*Opsætning!$C$3/(1+Opsætning!$C$3),2),0))</f>
        <v/>
      </c>
      <c r="I821" s="20" t="str">
        <f aca="false">IF(E821="","",E821-H821)</f>
        <v/>
      </c>
      <c r="J821" s="21" t="str">
        <f aca="false">IF(A821="","",MONTH(A821))</f>
        <v/>
      </c>
      <c r="K821" s="21" t="str">
        <f aca="false">IF(A821="","",ROUNDUP(MONTH(A821)/3,0))</f>
        <v/>
      </c>
    </row>
    <row r="822" customFormat="false" ht="15" hidden="false" customHeight="false" outlineLevel="0" collapsed="false">
      <c r="A822" s="15"/>
      <c r="B822" s="16"/>
      <c r="C822" s="12"/>
      <c r="D822" s="12"/>
      <c r="E822" s="17"/>
      <c r="F822" s="18"/>
      <c r="G822" s="19" t="str">
        <f aca="false">IF(D822="","",IF(COUNTIF(Opsætning!$A$6:$A$15,D822)&gt;0,"Indtægt","Udgift"))</f>
        <v/>
      </c>
      <c r="H822" s="20" t="str">
        <f aca="false">IF(E822="","",IF(F822="Ja",ROUND(E822*Opsætning!$C$3/(1+Opsætning!$C$3),2),0))</f>
        <v/>
      </c>
      <c r="I822" s="20" t="str">
        <f aca="false">IF(E822="","",E822-H822)</f>
        <v/>
      </c>
      <c r="J822" s="21" t="str">
        <f aca="false">IF(A822="","",MONTH(A822))</f>
        <v/>
      </c>
      <c r="K822" s="21" t="str">
        <f aca="false">IF(A822="","",ROUNDUP(MONTH(A822)/3,0))</f>
        <v/>
      </c>
    </row>
    <row r="823" customFormat="false" ht="15" hidden="false" customHeight="false" outlineLevel="0" collapsed="false">
      <c r="A823" s="15"/>
      <c r="B823" s="16"/>
      <c r="C823" s="12"/>
      <c r="D823" s="12"/>
      <c r="E823" s="17"/>
      <c r="F823" s="18"/>
      <c r="G823" s="19" t="str">
        <f aca="false">IF(D823="","",IF(COUNTIF(Opsætning!$A$6:$A$15,D823)&gt;0,"Indtægt","Udgift"))</f>
        <v/>
      </c>
      <c r="H823" s="20" t="str">
        <f aca="false">IF(E823="","",IF(F823="Ja",ROUND(E823*Opsætning!$C$3/(1+Opsætning!$C$3),2),0))</f>
        <v/>
      </c>
      <c r="I823" s="20" t="str">
        <f aca="false">IF(E823="","",E823-H823)</f>
        <v/>
      </c>
      <c r="J823" s="21" t="str">
        <f aca="false">IF(A823="","",MONTH(A823))</f>
        <v/>
      </c>
      <c r="K823" s="21" t="str">
        <f aca="false">IF(A823="","",ROUNDUP(MONTH(A823)/3,0))</f>
        <v/>
      </c>
    </row>
    <row r="824" customFormat="false" ht="15" hidden="false" customHeight="false" outlineLevel="0" collapsed="false">
      <c r="A824" s="15"/>
      <c r="B824" s="16"/>
      <c r="C824" s="12"/>
      <c r="D824" s="12"/>
      <c r="E824" s="17"/>
      <c r="F824" s="18"/>
      <c r="G824" s="19" t="str">
        <f aca="false">IF(D824="","",IF(COUNTIF(Opsætning!$A$6:$A$15,D824)&gt;0,"Indtægt","Udgift"))</f>
        <v/>
      </c>
      <c r="H824" s="20" t="str">
        <f aca="false">IF(E824="","",IF(F824="Ja",ROUND(E824*Opsætning!$C$3/(1+Opsætning!$C$3),2),0))</f>
        <v/>
      </c>
      <c r="I824" s="20" t="str">
        <f aca="false">IF(E824="","",E824-H824)</f>
        <v/>
      </c>
      <c r="J824" s="21" t="str">
        <f aca="false">IF(A824="","",MONTH(A824))</f>
        <v/>
      </c>
      <c r="K824" s="21" t="str">
        <f aca="false">IF(A824="","",ROUNDUP(MONTH(A824)/3,0))</f>
        <v/>
      </c>
    </row>
    <row r="825" customFormat="false" ht="15" hidden="false" customHeight="false" outlineLevel="0" collapsed="false">
      <c r="A825" s="15"/>
      <c r="B825" s="16"/>
      <c r="C825" s="12"/>
      <c r="D825" s="12"/>
      <c r="E825" s="17"/>
      <c r="F825" s="18"/>
      <c r="G825" s="19" t="str">
        <f aca="false">IF(D825="","",IF(COUNTIF(Opsætning!$A$6:$A$15,D825)&gt;0,"Indtægt","Udgift"))</f>
        <v/>
      </c>
      <c r="H825" s="20" t="str">
        <f aca="false">IF(E825="","",IF(F825="Ja",ROUND(E825*Opsætning!$C$3/(1+Opsætning!$C$3),2),0))</f>
        <v/>
      </c>
      <c r="I825" s="20" t="str">
        <f aca="false">IF(E825="","",E825-H825)</f>
        <v/>
      </c>
      <c r="J825" s="21" t="str">
        <f aca="false">IF(A825="","",MONTH(A825))</f>
        <v/>
      </c>
      <c r="K825" s="21" t="str">
        <f aca="false">IF(A825="","",ROUNDUP(MONTH(A825)/3,0))</f>
        <v/>
      </c>
    </row>
    <row r="826" customFormat="false" ht="15" hidden="false" customHeight="false" outlineLevel="0" collapsed="false">
      <c r="A826" s="15"/>
      <c r="B826" s="16"/>
      <c r="C826" s="12"/>
      <c r="D826" s="12"/>
      <c r="E826" s="17"/>
      <c r="F826" s="18"/>
      <c r="G826" s="19" t="str">
        <f aca="false">IF(D826="","",IF(COUNTIF(Opsætning!$A$6:$A$15,D826)&gt;0,"Indtægt","Udgift"))</f>
        <v/>
      </c>
      <c r="H826" s="20" t="str">
        <f aca="false">IF(E826="","",IF(F826="Ja",ROUND(E826*Opsætning!$C$3/(1+Opsætning!$C$3),2),0))</f>
        <v/>
      </c>
      <c r="I826" s="20" t="str">
        <f aca="false">IF(E826="","",E826-H826)</f>
        <v/>
      </c>
      <c r="J826" s="21" t="str">
        <f aca="false">IF(A826="","",MONTH(A826))</f>
        <v/>
      </c>
      <c r="K826" s="21" t="str">
        <f aca="false">IF(A826="","",ROUNDUP(MONTH(A826)/3,0))</f>
        <v/>
      </c>
    </row>
    <row r="827" customFormat="false" ht="15" hidden="false" customHeight="false" outlineLevel="0" collapsed="false">
      <c r="A827" s="15"/>
      <c r="B827" s="16"/>
      <c r="C827" s="12"/>
      <c r="D827" s="12"/>
      <c r="E827" s="17"/>
      <c r="F827" s="18"/>
      <c r="G827" s="19" t="str">
        <f aca="false">IF(D827="","",IF(COUNTIF(Opsætning!$A$6:$A$15,D827)&gt;0,"Indtægt","Udgift"))</f>
        <v/>
      </c>
      <c r="H827" s="20" t="str">
        <f aca="false">IF(E827="","",IF(F827="Ja",ROUND(E827*Opsætning!$C$3/(1+Opsætning!$C$3),2),0))</f>
        <v/>
      </c>
      <c r="I827" s="20" t="str">
        <f aca="false">IF(E827="","",E827-H827)</f>
        <v/>
      </c>
      <c r="J827" s="21" t="str">
        <f aca="false">IF(A827="","",MONTH(A827))</f>
        <v/>
      </c>
      <c r="K827" s="21" t="str">
        <f aca="false">IF(A827="","",ROUNDUP(MONTH(A827)/3,0))</f>
        <v/>
      </c>
    </row>
    <row r="828" customFormat="false" ht="15" hidden="false" customHeight="false" outlineLevel="0" collapsed="false">
      <c r="A828" s="15"/>
      <c r="B828" s="16"/>
      <c r="C828" s="12"/>
      <c r="D828" s="12"/>
      <c r="E828" s="17"/>
      <c r="F828" s="18"/>
      <c r="G828" s="19" t="str">
        <f aca="false">IF(D828="","",IF(COUNTIF(Opsætning!$A$6:$A$15,D828)&gt;0,"Indtægt","Udgift"))</f>
        <v/>
      </c>
      <c r="H828" s="20" t="str">
        <f aca="false">IF(E828="","",IF(F828="Ja",ROUND(E828*Opsætning!$C$3/(1+Opsætning!$C$3),2),0))</f>
        <v/>
      </c>
      <c r="I828" s="20" t="str">
        <f aca="false">IF(E828="","",E828-H828)</f>
        <v/>
      </c>
      <c r="J828" s="21" t="str">
        <f aca="false">IF(A828="","",MONTH(A828))</f>
        <v/>
      </c>
      <c r="K828" s="21" t="str">
        <f aca="false">IF(A828="","",ROUNDUP(MONTH(A828)/3,0))</f>
        <v/>
      </c>
    </row>
    <row r="829" customFormat="false" ht="15" hidden="false" customHeight="false" outlineLevel="0" collapsed="false">
      <c r="A829" s="15"/>
      <c r="B829" s="16"/>
      <c r="C829" s="12"/>
      <c r="D829" s="12"/>
      <c r="E829" s="17"/>
      <c r="F829" s="18"/>
      <c r="G829" s="19" t="str">
        <f aca="false">IF(D829="","",IF(COUNTIF(Opsætning!$A$6:$A$15,D829)&gt;0,"Indtægt","Udgift"))</f>
        <v/>
      </c>
      <c r="H829" s="20" t="str">
        <f aca="false">IF(E829="","",IF(F829="Ja",ROUND(E829*Opsætning!$C$3/(1+Opsætning!$C$3),2),0))</f>
        <v/>
      </c>
      <c r="I829" s="20" t="str">
        <f aca="false">IF(E829="","",E829-H829)</f>
        <v/>
      </c>
      <c r="J829" s="21" t="str">
        <f aca="false">IF(A829="","",MONTH(A829))</f>
        <v/>
      </c>
      <c r="K829" s="21" t="str">
        <f aca="false">IF(A829="","",ROUNDUP(MONTH(A829)/3,0))</f>
        <v/>
      </c>
    </row>
    <row r="830" customFormat="false" ht="15" hidden="false" customHeight="false" outlineLevel="0" collapsed="false">
      <c r="A830" s="15"/>
      <c r="B830" s="16"/>
      <c r="C830" s="12"/>
      <c r="D830" s="12"/>
      <c r="E830" s="17"/>
      <c r="F830" s="18"/>
      <c r="G830" s="19" t="str">
        <f aca="false">IF(D830="","",IF(COUNTIF(Opsætning!$A$6:$A$15,D830)&gt;0,"Indtægt","Udgift"))</f>
        <v/>
      </c>
      <c r="H830" s="20" t="str">
        <f aca="false">IF(E830="","",IF(F830="Ja",ROUND(E830*Opsætning!$C$3/(1+Opsætning!$C$3),2),0))</f>
        <v/>
      </c>
      <c r="I830" s="20" t="str">
        <f aca="false">IF(E830="","",E830-H830)</f>
        <v/>
      </c>
      <c r="J830" s="21" t="str">
        <f aca="false">IF(A830="","",MONTH(A830))</f>
        <v/>
      </c>
      <c r="K830" s="21" t="str">
        <f aca="false">IF(A830="","",ROUNDUP(MONTH(A830)/3,0))</f>
        <v/>
      </c>
    </row>
    <row r="831" customFormat="false" ht="15" hidden="false" customHeight="false" outlineLevel="0" collapsed="false">
      <c r="A831" s="15"/>
      <c r="B831" s="16"/>
      <c r="C831" s="12"/>
      <c r="D831" s="12"/>
      <c r="E831" s="17"/>
      <c r="F831" s="18"/>
      <c r="G831" s="19" t="str">
        <f aca="false">IF(D831="","",IF(COUNTIF(Opsætning!$A$6:$A$15,D831)&gt;0,"Indtægt","Udgift"))</f>
        <v/>
      </c>
      <c r="H831" s="20" t="str">
        <f aca="false">IF(E831="","",IF(F831="Ja",ROUND(E831*Opsætning!$C$3/(1+Opsætning!$C$3),2),0))</f>
        <v/>
      </c>
      <c r="I831" s="20" t="str">
        <f aca="false">IF(E831="","",E831-H831)</f>
        <v/>
      </c>
      <c r="J831" s="21" t="str">
        <f aca="false">IF(A831="","",MONTH(A831))</f>
        <v/>
      </c>
      <c r="K831" s="21" t="str">
        <f aca="false">IF(A831="","",ROUNDUP(MONTH(A831)/3,0))</f>
        <v/>
      </c>
    </row>
    <row r="832" customFormat="false" ht="15" hidden="false" customHeight="false" outlineLevel="0" collapsed="false">
      <c r="A832" s="15"/>
      <c r="B832" s="16"/>
      <c r="C832" s="12"/>
      <c r="D832" s="12"/>
      <c r="E832" s="17"/>
      <c r="F832" s="18"/>
      <c r="G832" s="19" t="str">
        <f aca="false">IF(D832="","",IF(COUNTIF(Opsætning!$A$6:$A$15,D832)&gt;0,"Indtægt","Udgift"))</f>
        <v/>
      </c>
      <c r="H832" s="20" t="str">
        <f aca="false">IF(E832="","",IF(F832="Ja",ROUND(E832*Opsætning!$C$3/(1+Opsætning!$C$3),2),0))</f>
        <v/>
      </c>
      <c r="I832" s="20" t="str">
        <f aca="false">IF(E832="","",E832-H832)</f>
        <v/>
      </c>
      <c r="J832" s="21" t="str">
        <f aca="false">IF(A832="","",MONTH(A832))</f>
        <v/>
      </c>
      <c r="K832" s="21" t="str">
        <f aca="false">IF(A832="","",ROUNDUP(MONTH(A832)/3,0))</f>
        <v/>
      </c>
    </row>
    <row r="833" customFormat="false" ht="15" hidden="false" customHeight="false" outlineLevel="0" collapsed="false">
      <c r="A833" s="15"/>
      <c r="B833" s="16"/>
      <c r="C833" s="12"/>
      <c r="D833" s="12"/>
      <c r="E833" s="17"/>
      <c r="F833" s="18"/>
      <c r="G833" s="19" t="str">
        <f aca="false">IF(D833="","",IF(COUNTIF(Opsætning!$A$6:$A$15,D833)&gt;0,"Indtægt","Udgift"))</f>
        <v/>
      </c>
      <c r="H833" s="20" t="str">
        <f aca="false">IF(E833="","",IF(F833="Ja",ROUND(E833*Opsætning!$C$3/(1+Opsætning!$C$3),2),0))</f>
        <v/>
      </c>
      <c r="I833" s="20" t="str">
        <f aca="false">IF(E833="","",E833-H833)</f>
        <v/>
      </c>
      <c r="J833" s="21" t="str">
        <f aca="false">IF(A833="","",MONTH(A833))</f>
        <v/>
      </c>
      <c r="K833" s="21" t="str">
        <f aca="false">IF(A833="","",ROUNDUP(MONTH(A833)/3,0))</f>
        <v/>
      </c>
    </row>
    <row r="834" customFormat="false" ht="15" hidden="false" customHeight="false" outlineLevel="0" collapsed="false">
      <c r="A834" s="15"/>
      <c r="B834" s="16"/>
      <c r="C834" s="12"/>
      <c r="D834" s="12"/>
      <c r="E834" s="17"/>
      <c r="F834" s="18"/>
      <c r="G834" s="19" t="str">
        <f aca="false">IF(D834="","",IF(COUNTIF(Opsætning!$A$6:$A$15,D834)&gt;0,"Indtægt","Udgift"))</f>
        <v/>
      </c>
      <c r="H834" s="20" t="str">
        <f aca="false">IF(E834="","",IF(F834="Ja",ROUND(E834*Opsætning!$C$3/(1+Opsætning!$C$3),2),0))</f>
        <v/>
      </c>
      <c r="I834" s="20" t="str">
        <f aca="false">IF(E834="","",E834-H834)</f>
        <v/>
      </c>
      <c r="J834" s="21" t="str">
        <f aca="false">IF(A834="","",MONTH(A834))</f>
        <v/>
      </c>
      <c r="K834" s="21" t="str">
        <f aca="false">IF(A834="","",ROUNDUP(MONTH(A834)/3,0))</f>
        <v/>
      </c>
    </row>
    <row r="835" customFormat="false" ht="15" hidden="false" customHeight="false" outlineLevel="0" collapsed="false">
      <c r="A835" s="15"/>
      <c r="B835" s="16"/>
      <c r="C835" s="12"/>
      <c r="D835" s="12"/>
      <c r="E835" s="17"/>
      <c r="F835" s="18"/>
      <c r="G835" s="19" t="str">
        <f aca="false">IF(D835="","",IF(COUNTIF(Opsætning!$A$6:$A$15,D835)&gt;0,"Indtægt","Udgift"))</f>
        <v/>
      </c>
      <c r="H835" s="20" t="str">
        <f aca="false">IF(E835="","",IF(F835="Ja",ROUND(E835*Opsætning!$C$3/(1+Opsætning!$C$3),2),0))</f>
        <v/>
      </c>
      <c r="I835" s="20" t="str">
        <f aca="false">IF(E835="","",E835-H835)</f>
        <v/>
      </c>
      <c r="J835" s="21" t="str">
        <f aca="false">IF(A835="","",MONTH(A835))</f>
        <v/>
      </c>
      <c r="K835" s="21" t="str">
        <f aca="false">IF(A835="","",ROUNDUP(MONTH(A835)/3,0))</f>
        <v/>
      </c>
    </row>
    <row r="836" customFormat="false" ht="15" hidden="false" customHeight="false" outlineLevel="0" collapsed="false">
      <c r="A836" s="15"/>
      <c r="B836" s="16"/>
      <c r="C836" s="12"/>
      <c r="D836" s="12"/>
      <c r="E836" s="17"/>
      <c r="F836" s="18"/>
      <c r="G836" s="19" t="str">
        <f aca="false">IF(D836="","",IF(COUNTIF(Opsætning!$A$6:$A$15,D836)&gt;0,"Indtægt","Udgift"))</f>
        <v/>
      </c>
      <c r="H836" s="20" t="str">
        <f aca="false">IF(E836="","",IF(F836="Ja",ROUND(E836*Opsætning!$C$3/(1+Opsætning!$C$3),2),0))</f>
        <v/>
      </c>
      <c r="I836" s="20" t="str">
        <f aca="false">IF(E836="","",E836-H836)</f>
        <v/>
      </c>
      <c r="J836" s="21" t="str">
        <f aca="false">IF(A836="","",MONTH(A836))</f>
        <v/>
      </c>
      <c r="K836" s="21" t="str">
        <f aca="false">IF(A836="","",ROUNDUP(MONTH(A836)/3,0))</f>
        <v/>
      </c>
    </row>
    <row r="837" customFormat="false" ht="15" hidden="false" customHeight="false" outlineLevel="0" collapsed="false">
      <c r="A837" s="15"/>
      <c r="B837" s="16"/>
      <c r="C837" s="12"/>
      <c r="D837" s="12"/>
      <c r="E837" s="17"/>
      <c r="F837" s="18"/>
      <c r="G837" s="19" t="str">
        <f aca="false">IF(D837="","",IF(COUNTIF(Opsætning!$A$6:$A$15,D837)&gt;0,"Indtægt","Udgift"))</f>
        <v/>
      </c>
      <c r="H837" s="20" t="str">
        <f aca="false">IF(E837="","",IF(F837="Ja",ROUND(E837*Opsætning!$C$3/(1+Opsætning!$C$3),2),0))</f>
        <v/>
      </c>
      <c r="I837" s="20" t="str">
        <f aca="false">IF(E837="","",E837-H837)</f>
        <v/>
      </c>
      <c r="J837" s="21" t="str">
        <f aca="false">IF(A837="","",MONTH(A837))</f>
        <v/>
      </c>
      <c r="K837" s="21" t="str">
        <f aca="false">IF(A837="","",ROUNDUP(MONTH(A837)/3,0))</f>
        <v/>
      </c>
    </row>
    <row r="838" customFormat="false" ht="15" hidden="false" customHeight="false" outlineLevel="0" collapsed="false">
      <c r="A838" s="15"/>
      <c r="B838" s="16"/>
      <c r="C838" s="12"/>
      <c r="D838" s="12"/>
      <c r="E838" s="17"/>
      <c r="F838" s="18"/>
      <c r="G838" s="19" t="str">
        <f aca="false">IF(D838="","",IF(COUNTIF(Opsætning!$A$6:$A$15,D838)&gt;0,"Indtægt","Udgift"))</f>
        <v/>
      </c>
      <c r="H838" s="20" t="str">
        <f aca="false">IF(E838="","",IF(F838="Ja",ROUND(E838*Opsætning!$C$3/(1+Opsætning!$C$3),2),0))</f>
        <v/>
      </c>
      <c r="I838" s="20" t="str">
        <f aca="false">IF(E838="","",E838-H838)</f>
        <v/>
      </c>
      <c r="J838" s="21" t="str">
        <f aca="false">IF(A838="","",MONTH(A838))</f>
        <v/>
      </c>
      <c r="K838" s="21" t="str">
        <f aca="false">IF(A838="","",ROUNDUP(MONTH(A838)/3,0))</f>
        <v/>
      </c>
    </row>
    <row r="839" customFormat="false" ht="15" hidden="false" customHeight="false" outlineLevel="0" collapsed="false">
      <c r="A839" s="15"/>
      <c r="B839" s="16"/>
      <c r="C839" s="12"/>
      <c r="D839" s="12"/>
      <c r="E839" s="17"/>
      <c r="F839" s="18"/>
      <c r="G839" s="19" t="str">
        <f aca="false">IF(D839="","",IF(COUNTIF(Opsætning!$A$6:$A$15,D839)&gt;0,"Indtægt","Udgift"))</f>
        <v/>
      </c>
      <c r="H839" s="20" t="str">
        <f aca="false">IF(E839="","",IF(F839="Ja",ROUND(E839*Opsætning!$C$3/(1+Opsætning!$C$3),2),0))</f>
        <v/>
      </c>
      <c r="I839" s="20" t="str">
        <f aca="false">IF(E839="","",E839-H839)</f>
        <v/>
      </c>
      <c r="J839" s="21" t="str">
        <f aca="false">IF(A839="","",MONTH(A839))</f>
        <v/>
      </c>
      <c r="K839" s="21" t="str">
        <f aca="false">IF(A839="","",ROUNDUP(MONTH(A839)/3,0))</f>
        <v/>
      </c>
    </row>
    <row r="840" customFormat="false" ht="15" hidden="false" customHeight="false" outlineLevel="0" collapsed="false">
      <c r="A840" s="15"/>
      <c r="B840" s="16"/>
      <c r="C840" s="12"/>
      <c r="D840" s="12"/>
      <c r="E840" s="17"/>
      <c r="F840" s="18"/>
      <c r="G840" s="19" t="str">
        <f aca="false">IF(D840="","",IF(COUNTIF(Opsætning!$A$6:$A$15,D840)&gt;0,"Indtægt","Udgift"))</f>
        <v/>
      </c>
      <c r="H840" s="20" t="str">
        <f aca="false">IF(E840="","",IF(F840="Ja",ROUND(E840*Opsætning!$C$3/(1+Opsætning!$C$3),2),0))</f>
        <v/>
      </c>
      <c r="I840" s="20" t="str">
        <f aca="false">IF(E840="","",E840-H840)</f>
        <v/>
      </c>
      <c r="J840" s="21" t="str">
        <f aca="false">IF(A840="","",MONTH(A840))</f>
        <v/>
      </c>
      <c r="K840" s="21" t="str">
        <f aca="false">IF(A840="","",ROUNDUP(MONTH(A840)/3,0))</f>
        <v/>
      </c>
    </row>
    <row r="841" customFormat="false" ht="15" hidden="false" customHeight="false" outlineLevel="0" collapsed="false">
      <c r="A841" s="15"/>
      <c r="B841" s="16"/>
      <c r="C841" s="12"/>
      <c r="D841" s="12"/>
      <c r="E841" s="17"/>
      <c r="F841" s="18"/>
      <c r="G841" s="19" t="str">
        <f aca="false">IF(D841="","",IF(COUNTIF(Opsætning!$A$6:$A$15,D841)&gt;0,"Indtægt","Udgift"))</f>
        <v/>
      </c>
      <c r="H841" s="20" t="str">
        <f aca="false">IF(E841="","",IF(F841="Ja",ROUND(E841*Opsætning!$C$3/(1+Opsætning!$C$3),2),0))</f>
        <v/>
      </c>
      <c r="I841" s="20" t="str">
        <f aca="false">IF(E841="","",E841-H841)</f>
        <v/>
      </c>
      <c r="J841" s="21" t="str">
        <f aca="false">IF(A841="","",MONTH(A841))</f>
        <v/>
      </c>
      <c r="K841" s="21" t="str">
        <f aca="false">IF(A841="","",ROUNDUP(MONTH(A841)/3,0))</f>
        <v/>
      </c>
    </row>
    <row r="842" customFormat="false" ht="15" hidden="false" customHeight="false" outlineLevel="0" collapsed="false">
      <c r="A842" s="15"/>
      <c r="B842" s="16"/>
      <c r="C842" s="12"/>
      <c r="D842" s="12"/>
      <c r="E842" s="17"/>
      <c r="F842" s="18"/>
      <c r="G842" s="19" t="str">
        <f aca="false">IF(D842="","",IF(COUNTIF(Opsætning!$A$6:$A$15,D842)&gt;0,"Indtægt","Udgift"))</f>
        <v/>
      </c>
      <c r="H842" s="20" t="str">
        <f aca="false">IF(E842="","",IF(F842="Ja",ROUND(E842*Opsætning!$C$3/(1+Opsætning!$C$3),2),0))</f>
        <v/>
      </c>
      <c r="I842" s="20" t="str">
        <f aca="false">IF(E842="","",E842-H842)</f>
        <v/>
      </c>
      <c r="J842" s="21" t="str">
        <f aca="false">IF(A842="","",MONTH(A842))</f>
        <v/>
      </c>
      <c r="K842" s="21" t="str">
        <f aca="false">IF(A842="","",ROUNDUP(MONTH(A842)/3,0))</f>
        <v/>
      </c>
    </row>
    <row r="843" customFormat="false" ht="15" hidden="false" customHeight="false" outlineLevel="0" collapsed="false">
      <c r="A843" s="15"/>
      <c r="B843" s="16"/>
      <c r="C843" s="12"/>
      <c r="D843" s="12"/>
      <c r="E843" s="17"/>
      <c r="F843" s="18"/>
      <c r="G843" s="19" t="str">
        <f aca="false">IF(D843="","",IF(COUNTIF(Opsætning!$A$6:$A$15,D843)&gt;0,"Indtægt","Udgift"))</f>
        <v/>
      </c>
      <c r="H843" s="20" t="str">
        <f aca="false">IF(E843="","",IF(F843="Ja",ROUND(E843*Opsætning!$C$3/(1+Opsætning!$C$3),2),0))</f>
        <v/>
      </c>
      <c r="I843" s="20" t="str">
        <f aca="false">IF(E843="","",E843-H843)</f>
        <v/>
      </c>
      <c r="J843" s="21" t="str">
        <f aca="false">IF(A843="","",MONTH(A843))</f>
        <v/>
      </c>
      <c r="K843" s="21" t="str">
        <f aca="false">IF(A843="","",ROUNDUP(MONTH(A843)/3,0))</f>
        <v/>
      </c>
    </row>
    <row r="844" customFormat="false" ht="15" hidden="false" customHeight="false" outlineLevel="0" collapsed="false">
      <c r="A844" s="15"/>
      <c r="B844" s="16"/>
      <c r="C844" s="12"/>
      <c r="D844" s="12"/>
      <c r="E844" s="17"/>
      <c r="F844" s="18"/>
      <c r="G844" s="19" t="str">
        <f aca="false">IF(D844="","",IF(COUNTIF(Opsætning!$A$6:$A$15,D844)&gt;0,"Indtægt","Udgift"))</f>
        <v/>
      </c>
      <c r="H844" s="20" t="str">
        <f aca="false">IF(E844="","",IF(F844="Ja",ROUND(E844*Opsætning!$C$3/(1+Opsætning!$C$3),2),0))</f>
        <v/>
      </c>
      <c r="I844" s="20" t="str">
        <f aca="false">IF(E844="","",E844-H844)</f>
        <v/>
      </c>
      <c r="J844" s="21" t="str">
        <f aca="false">IF(A844="","",MONTH(A844))</f>
        <v/>
      </c>
      <c r="K844" s="21" t="str">
        <f aca="false">IF(A844="","",ROUNDUP(MONTH(A844)/3,0))</f>
        <v/>
      </c>
    </row>
    <row r="845" customFormat="false" ht="15" hidden="false" customHeight="false" outlineLevel="0" collapsed="false">
      <c r="A845" s="15"/>
      <c r="B845" s="16"/>
      <c r="C845" s="12"/>
      <c r="D845" s="12"/>
      <c r="E845" s="17"/>
      <c r="F845" s="18"/>
      <c r="G845" s="19" t="str">
        <f aca="false">IF(D845="","",IF(COUNTIF(Opsætning!$A$6:$A$15,D845)&gt;0,"Indtægt","Udgift"))</f>
        <v/>
      </c>
      <c r="H845" s="20" t="str">
        <f aca="false">IF(E845="","",IF(F845="Ja",ROUND(E845*Opsætning!$C$3/(1+Opsætning!$C$3),2),0))</f>
        <v/>
      </c>
      <c r="I845" s="20" t="str">
        <f aca="false">IF(E845="","",E845-H845)</f>
        <v/>
      </c>
      <c r="J845" s="21" t="str">
        <f aca="false">IF(A845="","",MONTH(A845))</f>
        <v/>
      </c>
      <c r="K845" s="21" t="str">
        <f aca="false">IF(A845="","",ROUNDUP(MONTH(A845)/3,0))</f>
        <v/>
      </c>
    </row>
    <row r="846" customFormat="false" ht="15" hidden="false" customHeight="false" outlineLevel="0" collapsed="false">
      <c r="A846" s="15"/>
      <c r="B846" s="16"/>
      <c r="C846" s="12"/>
      <c r="D846" s="12"/>
      <c r="E846" s="17"/>
      <c r="F846" s="18"/>
      <c r="G846" s="19" t="str">
        <f aca="false">IF(D846="","",IF(COUNTIF(Opsætning!$A$6:$A$15,D846)&gt;0,"Indtægt","Udgift"))</f>
        <v/>
      </c>
      <c r="H846" s="20" t="str">
        <f aca="false">IF(E846="","",IF(F846="Ja",ROUND(E846*Opsætning!$C$3/(1+Opsætning!$C$3),2),0))</f>
        <v/>
      </c>
      <c r="I846" s="20" t="str">
        <f aca="false">IF(E846="","",E846-H846)</f>
        <v/>
      </c>
      <c r="J846" s="21" t="str">
        <f aca="false">IF(A846="","",MONTH(A846))</f>
        <v/>
      </c>
      <c r="K846" s="21" t="str">
        <f aca="false">IF(A846="","",ROUNDUP(MONTH(A846)/3,0))</f>
        <v/>
      </c>
    </row>
    <row r="847" customFormat="false" ht="15" hidden="false" customHeight="false" outlineLevel="0" collapsed="false">
      <c r="A847" s="15"/>
      <c r="B847" s="16"/>
      <c r="C847" s="12"/>
      <c r="D847" s="12"/>
      <c r="E847" s="17"/>
      <c r="F847" s="18"/>
      <c r="G847" s="19" t="str">
        <f aca="false">IF(D847="","",IF(COUNTIF(Opsætning!$A$6:$A$15,D847)&gt;0,"Indtægt","Udgift"))</f>
        <v/>
      </c>
      <c r="H847" s="20" t="str">
        <f aca="false">IF(E847="","",IF(F847="Ja",ROUND(E847*Opsætning!$C$3/(1+Opsætning!$C$3),2),0))</f>
        <v/>
      </c>
      <c r="I847" s="20" t="str">
        <f aca="false">IF(E847="","",E847-H847)</f>
        <v/>
      </c>
      <c r="J847" s="21" t="str">
        <f aca="false">IF(A847="","",MONTH(A847))</f>
        <v/>
      </c>
      <c r="K847" s="21" t="str">
        <f aca="false">IF(A847="","",ROUNDUP(MONTH(A847)/3,0))</f>
        <v/>
      </c>
    </row>
    <row r="848" customFormat="false" ht="15" hidden="false" customHeight="false" outlineLevel="0" collapsed="false">
      <c r="A848" s="15"/>
      <c r="B848" s="16"/>
      <c r="C848" s="12"/>
      <c r="D848" s="12"/>
      <c r="E848" s="17"/>
      <c r="F848" s="18"/>
      <c r="G848" s="19" t="str">
        <f aca="false">IF(D848="","",IF(COUNTIF(Opsætning!$A$6:$A$15,D848)&gt;0,"Indtægt","Udgift"))</f>
        <v/>
      </c>
      <c r="H848" s="20" t="str">
        <f aca="false">IF(E848="","",IF(F848="Ja",ROUND(E848*Opsætning!$C$3/(1+Opsætning!$C$3),2),0))</f>
        <v/>
      </c>
      <c r="I848" s="20" t="str">
        <f aca="false">IF(E848="","",E848-H848)</f>
        <v/>
      </c>
      <c r="J848" s="21" t="str">
        <f aca="false">IF(A848="","",MONTH(A848))</f>
        <v/>
      </c>
      <c r="K848" s="21" t="str">
        <f aca="false">IF(A848="","",ROUNDUP(MONTH(A848)/3,0))</f>
        <v/>
      </c>
    </row>
    <row r="849" customFormat="false" ht="15" hidden="false" customHeight="false" outlineLevel="0" collapsed="false">
      <c r="A849" s="15"/>
      <c r="B849" s="16"/>
      <c r="C849" s="12"/>
      <c r="D849" s="12"/>
      <c r="E849" s="17"/>
      <c r="F849" s="18"/>
      <c r="G849" s="19" t="str">
        <f aca="false">IF(D849="","",IF(COUNTIF(Opsætning!$A$6:$A$15,D849)&gt;0,"Indtægt","Udgift"))</f>
        <v/>
      </c>
      <c r="H849" s="20" t="str">
        <f aca="false">IF(E849="","",IF(F849="Ja",ROUND(E849*Opsætning!$C$3/(1+Opsætning!$C$3),2),0))</f>
        <v/>
      </c>
      <c r="I849" s="20" t="str">
        <f aca="false">IF(E849="","",E849-H849)</f>
        <v/>
      </c>
      <c r="J849" s="21" t="str">
        <f aca="false">IF(A849="","",MONTH(A849))</f>
        <v/>
      </c>
      <c r="K849" s="21" t="str">
        <f aca="false">IF(A849="","",ROUNDUP(MONTH(A849)/3,0))</f>
        <v/>
      </c>
    </row>
    <row r="850" customFormat="false" ht="15" hidden="false" customHeight="false" outlineLevel="0" collapsed="false">
      <c r="A850" s="15"/>
      <c r="B850" s="16"/>
      <c r="C850" s="12"/>
      <c r="D850" s="12"/>
      <c r="E850" s="17"/>
      <c r="F850" s="18"/>
      <c r="G850" s="19" t="str">
        <f aca="false">IF(D850="","",IF(COUNTIF(Opsætning!$A$6:$A$15,D850)&gt;0,"Indtægt","Udgift"))</f>
        <v/>
      </c>
      <c r="H850" s="20" t="str">
        <f aca="false">IF(E850="","",IF(F850="Ja",ROUND(E850*Opsætning!$C$3/(1+Opsætning!$C$3),2),0))</f>
        <v/>
      </c>
      <c r="I850" s="20" t="str">
        <f aca="false">IF(E850="","",E850-H850)</f>
        <v/>
      </c>
      <c r="J850" s="21" t="str">
        <f aca="false">IF(A850="","",MONTH(A850))</f>
        <v/>
      </c>
      <c r="K850" s="21" t="str">
        <f aca="false">IF(A850="","",ROUNDUP(MONTH(A850)/3,0))</f>
        <v/>
      </c>
    </row>
    <row r="851" customFormat="false" ht="15" hidden="false" customHeight="false" outlineLevel="0" collapsed="false">
      <c r="A851" s="15"/>
      <c r="B851" s="16"/>
      <c r="C851" s="12"/>
      <c r="D851" s="12"/>
      <c r="E851" s="17"/>
      <c r="F851" s="18"/>
      <c r="G851" s="19" t="str">
        <f aca="false">IF(D851="","",IF(COUNTIF(Opsætning!$A$6:$A$15,D851)&gt;0,"Indtægt","Udgift"))</f>
        <v/>
      </c>
      <c r="H851" s="20" t="str">
        <f aca="false">IF(E851="","",IF(F851="Ja",ROUND(E851*Opsætning!$C$3/(1+Opsætning!$C$3),2),0))</f>
        <v/>
      </c>
      <c r="I851" s="20" t="str">
        <f aca="false">IF(E851="","",E851-H851)</f>
        <v/>
      </c>
      <c r="J851" s="21" t="str">
        <f aca="false">IF(A851="","",MONTH(A851))</f>
        <v/>
      </c>
      <c r="K851" s="21" t="str">
        <f aca="false">IF(A851="","",ROUNDUP(MONTH(A851)/3,0))</f>
        <v/>
      </c>
    </row>
    <row r="852" customFormat="false" ht="15" hidden="false" customHeight="false" outlineLevel="0" collapsed="false">
      <c r="A852" s="15"/>
      <c r="B852" s="16"/>
      <c r="C852" s="12"/>
      <c r="D852" s="12"/>
      <c r="E852" s="17"/>
      <c r="F852" s="18"/>
      <c r="G852" s="19" t="str">
        <f aca="false">IF(D852="","",IF(COUNTIF(Opsætning!$A$6:$A$15,D852)&gt;0,"Indtægt","Udgift"))</f>
        <v/>
      </c>
      <c r="H852" s="20" t="str">
        <f aca="false">IF(E852="","",IF(F852="Ja",ROUND(E852*Opsætning!$C$3/(1+Opsætning!$C$3),2),0))</f>
        <v/>
      </c>
      <c r="I852" s="20" t="str">
        <f aca="false">IF(E852="","",E852-H852)</f>
        <v/>
      </c>
      <c r="J852" s="21" t="str">
        <f aca="false">IF(A852="","",MONTH(A852))</f>
        <v/>
      </c>
      <c r="K852" s="21" t="str">
        <f aca="false">IF(A852="","",ROUNDUP(MONTH(A852)/3,0))</f>
        <v/>
      </c>
    </row>
    <row r="853" customFormat="false" ht="15" hidden="false" customHeight="false" outlineLevel="0" collapsed="false">
      <c r="A853" s="15"/>
      <c r="B853" s="16"/>
      <c r="C853" s="12"/>
      <c r="D853" s="12"/>
      <c r="E853" s="17"/>
      <c r="F853" s="18"/>
      <c r="G853" s="19" t="str">
        <f aca="false">IF(D853="","",IF(COUNTIF(Opsætning!$A$6:$A$15,D853)&gt;0,"Indtægt","Udgift"))</f>
        <v/>
      </c>
      <c r="H853" s="20" t="str">
        <f aca="false">IF(E853="","",IF(F853="Ja",ROUND(E853*Opsætning!$C$3/(1+Opsætning!$C$3),2),0))</f>
        <v/>
      </c>
      <c r="I853" s="20" t="str">
        <f aca="false">IF(E853="","",E853-H853)</f>
        <v/>
      </c>
      <c r="J853" s="21" t="str">
        <f aca="false">IF(A853="","",MONTH(A853))</f>
        <v/>
      </c>
      <c r="K853" s="21" t="str">
        <f aca="false">IF(A853="","",ROUNDUP(MONTH(A853)/3,0))</f>
        <v/>
      </c>
    </row>
    <row r="854" customFormat="false" ht="15" hidden="false" customHeight="false" outlineLevel="0" collapsed="false">
      <c r="A854" s="15"/>
      <c r="B854" s="16"/>
      <c r="C854" s="12"/>
      <c r="D854" s="12"/>
      <c r="E854" s="17"/>
      <c r="F854" s="18"/>
      <c r="G854" s="19" t="str">
        <f aca="false">IF(D854="","",IF(COUNTIF(Opsætning!$A$6:$A$15,D854)&gt;0,"Indtægt","Udgift"))</f>
        <v/>
      </c>
      <c r="H854" s="20" t="str">
        <f aca="false">IF(E854="","",IF(F854="Ja",ROUND(E854*Opsætning!$C$3/(1+Opsætning!$C$3),2),0))</f>
        <v/>
      </c>
      <c r="I854" s="20" t="str">
        <f aca="false">IF(E854="","",E854-H854)</f>
        <v/>
      </c>
      <c r="J854" s="21" t="str">
        <f aca="false">IF(A854="","",MONTH(A854))</f>
        <v/>
      </c>
      <c r="K854" s="21" t="str">
        <f aca="false">IF(A854="","",ROUNDUP(MONTH(A854)/3,0))</f>
        <v/>
      </c>
    </row>
    <row r="855" customFormat="false" ht="15" hidden="false" customHeight="false" outlineLevel="0" collapsed="false">
      <c r="A855" s="15"/>
      <c r="B855" s="16"/>
      <c r="C855" s="12"/>
      <c r="D855" s="12"/>
      <c r="E855" s="17"/>
      <c r="F855" s="18"/>
      <c r="G855" s="19" t="str">
        <f aca="false">IF(D855="","",IF(COUNTIF(Opsætning!$A$6:$A$15,D855)&gt;0,"Indtægt","Udgift"))</f>
        <v/>
      </c>
      <c r="H855" s="20" t="str">
        <f aca="false">IF(E855="","",IF(F855="Ja",ROUND(E855*Opsætning!$C$3/(1+Opsætning!$C$3),2),0))</f>
        <v/>
      </c>
      <c r="I855" s="20" t="str">
        <f aca="false">IF(E855="","",E855-H855)</f>
        <v/>
      </c>
      <c r="J855" s="21" t="str">
        <f aca="false">IF(A855="","",MONTH(A855))</f>
        <v/>
      </c>
      <c r="K855" s="21" t="str">
        <f aca="false">IF(A855="","",ROUNDUP(MONTH(A855)/3,0))</f>
        <v/>
      </c>
    </row>
    <row r="856" customFormat="false" ht="15" hidden="false" customHeight="false" outlineLevel="0" collapsed="false">
      <c r="A856" s="15"/>
      <c r="B856" s="16"/>
      <c r="C856" s="12"/>
      <c r="D856" s="12"/>
      <c r="E856" s="17"/>
      <c r="F856" s="18"/>
      <c r="G856" s="19" t="str">
        <f aca="false">IF(D856="","",IF(COUNTIF(Opsætning!$A$6:$A$15,D856)&gt;0,"Indtægt","Udgift"))</f>
        <v/>
      </c>
      <c r="H856" s="20" t="str">
        <f aca="false">IF(E856="","",IF(F856="Ja",ROUND(E856*Opsætning!$C$3/(1+Opsætning!$C$3),2),0))</f>
        <v/>
      </c>
      <c r="I856" s="20" t="str">
        <f aca="false">IF(E856="","",E856-H856)</f>
        <v/>
      </c>
      <c r="J856" s="21" t="str">
        <f aca="false">IF(A856="","",MONTH(A856))</f>
        <v/>
      </c>
      <c r="K856" s="21" t="str">
        <f aca="false">IF(A856="","",ROUNDUP(MONTH(A856)/3,0))</f>
        <v/>
      </c>
    </row>
    <row r="857" customFormat="false" ht="15" hidden="false" customHeight="false" outlineLevel="0" collapsed="false">
      <c r="A857" s="15"/>
      <c r="B857" s="16"/>
      <c r="C857" s="12"/>
      <c r="D857" s="12"/>
      <c r="E857" s="17"/>
      <c r="F857" s="18"/>
      <c r="G857" s="19" t="str">
        <f aca="false">IF(D857="","",IF(COUNTIF(Opsætning!$A$6:$A$15,D857)&gt;0,"Indtægt","Udgift"))</f>
        <v/>
      </c>
      <c r="H857" s="20" t="str">
        <f aca="false">IF(E857="","",IF(F857="Ja",ROUND(E857*Opsætning!$C$3/(1+Opsætning!$C$3),2),0))</f>
        <v/>
      </c>
      <c r="I857" s="20" t="str">
        <f aca="false">IF(E857="","",E857-H857)</f>
        <v/>
      </c>
      <c r="J857" s="21" t="str">
        <f aca="false">IF(A857="","",MONTH(A857))</f>
        <v/>
      </c>
      <c r="K857" s="21" t="str">
        <f aca="false">IF(A857="","",ROUNDUP(MONTH(A857)/3,0))</f>
        <v/>
      </c>
    </row>
    <row r="858" customFormat="false" ht="15" hidden="false" customHeight="false" outlineLevel="0" collapsed="false">
      <c r="A858" s="15"/>
      <c r="B858" s="16"/>
      <c r="C858" s="12"/>
      <c r="D858" s="12"/>
      <c r="E858" s="17"/>
      <c r="F858" s="18"/>
      <c r="G858" s="19" t="str">
        <f aca="false">IF(D858="","",IF(COUNTIF(Opsætning!$A$6:$A$15,D858)&gt;0,"Indtægt","Udgift"))</f>
        <v/>
      </c>
      <c r="H858" s="20" t="str">
        <f aca="false">IF(E858="","",IF(F858="Ja",ROUND(E858*Opsætning!$C$3/(1+Opsætning!$C$3),2),0))</f>
        <v/>
      </c>
      <c r="I858" s="20" t="str">
        <f aca="false">IF(E858="","",E858-H858)</f>
        <v/>
      </c>
      <c r="J858" s="21" t="str">
        <f aca="false">IF(A858="","",MONTH(A858))</f>
        <v/>
      </c>
      <c r="K858" s="21" t="str">
        <f aca="false">IF(A858="","",ROUNDUP(MONTH(A858)/3,0))</f>
        <v/>
      </c>
    </row>
    <row r="859" customFormat="false" ht="15" hidden="false" customHeight="false" outlineLevel="0" collapsed="false">
      <c r="A859" s="15"/>
      <c r="B859" s="16"/>
      <c r="C859" s="12"/>
      <c r="D859" s="12"/>
      <c r="E859" s="17"/>
      <c r="F859" s="18"/>
      <c r="G859" s="19" t="str">
        <f aca="false">IF(D859="","",IF(COUNTIF(Opsætning!$A$6:$A$15,D859)&gt;0,"Indtægt","Udgift"))</f>
        <v/>
      </c>
      <c r="H859" s="20" t="str">
        <f aca="false">IF(E859="","",IF(F859="Ja",ROUND(E859*Opsætning!$C$3/(1+Opsætning!$C$3),2),0))</f>
        <v/>
      </c>
      <c r="I859" s="20" t="str">
        <f aca="false">IF(E859="","",E859-H859)</f>
        <v/>
      </c>
      <c r="J859" s="21" t="str">
        <f aca="false">IF(A859="","",MONTH(A859))</f>
        <v/>
      </c>
      <c r="K859" s="21" t="str">
        <f aca="false">IF(A859="","",ROUNDUP(MONTH(A859)/3,0))</f>
        <v/>
      </c>
    </row>
    <row r="860" customFormat="false" ht="15" hidden="false" customHeight="false" outlineLevel="0" collapsed="false">
      <c r="A860" s="15"/>
      <c r="B860" s="16"/>
      <c r="C860" s="12"/>
      <c r="D860" s="12"/>
      <c r="E860" s="17"/>
      <c r="F860" s="18"/>
      <c r="G860" s="19" t="str">
        <f aca="false">IF(D860="","",IF(COUNTIF(Opsætning!$A$6:$A$15,D860)&gt;0,"Indtægt","Udgift"))</f>
        <v/>
      </c>
      <c r="H860" s="20" t="str">
        <f aca="false">IF(E860="","",IF(F860="Ja",ROUND(E860*Opsætning!$C$3/(1+Opsætning!$C$3),2),0))</f>
        <v/>
      </c>
      <c r="I860" s="20" t="str">
        <f aca="false">IF(E860="","",E860-H860)</f>
        <v/>
      </c>
      <c r="J860" s="21" t="str">
        <f aca="false">IF(A860="","",MONTH(A860))</f>
        <v/>
      </c>
      <c r="K860" s="21" t="str">
        <f aca="false">IF(A860="","",ROUNDUP(MONTH(A860)/3,0))</f>
        <v/>
      </c>
    </row>
    <row r="861" customFormat="false" ht="15" hidden="false" customHeight="false" outlineLevel="0" collapsed="false">
      <c r="A861" s="15"/>
      <c r="B861" s="16"/>
      <c r="C861" s="12"/>
      <c r="D861" s="12"/>
      <c r="E861" s="17"/>
      <c r="F861" s="18"/>
      <c r="G861" s="19" t="str">
        <f aca="false">IF(D861="","",IF(COUNTIF(Opsætning!$A$6:$A$15,D861)&gt;0,"Indtægt","Udgift"))</f>
        <v/>
      </c>
      <c r="H861" s="20" t="str">
        <f aca="false">IF(E861="","",IF(F861="Ja",ROUND(E861*Opsætning!$C$3/(1+Opsætning!$C$3),2),0))</f>
        <v/>
      </c>
      <c r="I861" s="20" t="str">
        <f aca="false">IF(E861="","",E861-H861)</f>
        <v/>
      </c>
      <c r="J861" s="21" t="str">
        <f aca="false">IF(A861="","",MONTH(A861))</f>
        <v/>
      </c>
      <c r="K861" s="21" t="str">
        <f aca="false">IF(A861="","",ROUNDUP(MONTH(A861)/3,0))</f>
        <v/>
      </c>
    </row>
    <row r="862" customFormat="false" ht="15" hidden="false" customHeight="false" outlineLevel="0" collapsed="false">
      <c r="A862" s="15"/>
      <c r="B862" s="16"/>
      <c r="C862" s="12"/>
      <c r="D862" s="12"/>
      <c r="E862" s="17"/>
      <c r="F862" s="18"/>
      <c r="G862" s="19" t="str">
        <f aca="false">IF(D862="","",IF(COUNTIF(Opsætning!$A$6:$A$15,D862)&gt;0,"Indtægt","Udgift"))</f>
        <v/>
      </c>
      <c r="H862" s="20" t="str">
        <f aca="false">IF(E862="","",IF(F862="Ja",ROUND(E862*Opsætning!$C$3/(1+Opsætning!$C$3),2),0))</f>
        <v/>
      </c>
      <c r="I862" s="20" t="str">
        <f aca="false">IF(E862="","",E862-H862)</f>
        <v/>
      </c>
      <c r="J862" s="21" t="str">
        <f aca="false">IF(A862="","",MONTH(A862))</f>
        <v/>
      </c>
      <c r="K862" s="21" t="str">
        <f aca="false">IF(A862="","",ROUNDUP(MONTH(A862)/3,0))</f>
        <v/>
      </c>
    </row>
    <row r="863" customFormat="false" ht="15" hidden="false" customHeight="false" outlineLevel="0" collapsed="false">
      <c r="A863" s="15"/>
      <c r="B863" s="16"/>
      <c r="C863" s="12"/>
      <c r="D863" s="12"/>
      <c r="E863" s="17"/>
      <c r="F863" s="18"/>
      <c r="G863" s="19" t="str">
        <f aca="false">IF(D863="","",IF(COUNTIF(Opsætning!$A$6:$A$15,D863)&gt;0,"Indtægt","Udgift"))</f>
        <v/>
      </c>
      <c r="H863" s="20" t="str">
        <f aca="false">IF(E863="","",IF(F863="Ja",ROUND(E863*Opsætning!$C$3/(1+Opsætning!$C$3),2),0))</f>
        <v/>
      </c>
      <c r="I863" s="20" t="str">
        <f aca="false">IF(E863="","",E863-H863)</f>
        <v/>
      </c>
      <c r="J863" s="21" t="str">
        <f aca="false">IF(A863="","",MONTH(A863))</f>
        <v/>
      </c>
      <c r="K863" s="21" t="str">
        <f aca="false">IF(A863="","",ROUNDUP(MONTH(A863)/3,0))</f>
        <v/>
      </c>
    </row>
    <row r="864" customFormat="false" ht="15" hidden="false" customHeight="false" outlineLevel="0" collapsed="false">
      <c r="A864" s="15"/>
      <c r="B864" s="16"/>
      <c r="C864" s="12"/>
      <c r="D864" s="12"/>
      <c r="E864" s="17"/>
      <c r="F864" s="18"/>
      <c r="G864" s="19" t="str">
        <f aca="false">IF(D864="","",IF(COUNTIF(Opsætning!$A$6:$A$15,D864)&gt;0,"Indtægt","Udgift"))</f>
        <v/>
      </c>
      <c r="H864" s="20" t="str">
        <f aca="false">IF(E864="","",IF(F864="Ja",ROUND(E864*Opsætning!$C$3/(1+Opsætning!$C$3),2),0))</f>
        <v/>
      </c>
      <c r="I864" s="20" t="str">
        <f aca="false">IF(E864="","",E864-H864)</f>
        <v/>
      </c>
      <c r="J864" s="21" t="str">
        <f aca="false">IF(A864="","",MONTH(A864))</f>
        <v/>
      </c>
      <c r="K864" s="21" t="str">
        <f aca="false">IF(A864="","",ROUNDUP(MONTH(A864)/3,0))</f>
        <v/>
      </c>
    </row>
    <row r="865" customFormat="false" ht="15" hidden="false" customHeight="false" outlineLevel="0" collapsed="false">
      <c r="A865" s="15"/>
      <c r="B865" s="16"/>
      <c r="C865" s="12"/>
      <c r="D865" s="12"/>
      <c r="E865" s="17"/>
      <c r="F865" s="18"/>
      <c r="G865" s="19" t="str">
        <f aca="false">IF(D865="","",IF(COUNTIF(Opsætning!$A$6:$A$15,D865)&gt;0,"Indtægt","Udgift"))</f>
        <v/>
      </c>
      <c r="H865" s="20" t="str">
        <f aca="false">IF(E865="","",IF(F865="Ja",ROUND(E865*Opsætning!$C$3/(1+Opsætning!$C$3),2),0))</f>
        <v/>
      </c>
      <c r="I865" s="20" t="str">
        <f aca="false">IF(E865="","",E865-H865)</f>
        <v/>
      </c>
      <c r="J865" s="21" t="str">
        <f aca="false">IF(A865="","",MONTH(A865))</f>
        <v/>
      </c>
      <c r="K865" s="21" t="str">
        <f aca="false">IF(A865="","",ROUNDUP(MONTH(A865)/3,0))</f>
        <v/>
      </c>
    </row>
    <row r="866" customFormat="false" ht="15" hidden="false" customHeight="false" outlineLevel="0" collapsed="false">
      <c r="A866" s="15"/>
      <c r="B866" s="16"/>
      <c r="C866" s="12"/>
      <c r="D866" s="12"/>
      <c r="E866" s="17"/>
      <c r="F866" s="18"/>
      <c r="G866" s="19" t="str">
        <f aca="false">IF(D866="","",IF(COUNTIF(Opsætning!$A$6:$A$15,D866)&gt;0,"Indtægt","Udgift"))</f>
        <v/>
      </c>
      <c r="H866" s="20" t="str">
        <f aca="false">IF(E866="","",IF(F866="Ja",ROUND(E866*Opsætning!$C$3/(1+Opsætning!$C$3),2),0))</f>
        <v/>
      </c>
      <c r="I866" s="20" t="str">
        <f aca="false">IF(E866="","",E866-H866)</f>
        <v/>
      </c>
      <c r="J866" s="21" t="str">
        <f aca="false">IF(A866="","",MONTH(A866))</f>
        <v/>
      </c>
      <c r="K866" s="21" t="str">
        <f aca="false">IF(A866="","",ROUNDUP(MONTH(A866)/3,0))</f>
        <v/>
      </c>
    </row>
    <row r="867" customFormat="false" ht="15" hidden="false" customHeight="false" outlineLevel="0" collapsed="false">
      <c r="A867" s="15"/>
      <c r="B867" s="16"/>
      <c r="C867" s="12"/>
      <c r="D867" s="12"/>
      <c r="E867" s="17"/>
      <c r="F867" s="18"/>
      <c r="G867" s="19" t="str">
        <f aca="false">IF(D867="","",IF(COUNTIF(Opsætning!$A$6:$A$15,D867)&gt;0,"Indtægt","Udgift"))</f>
        <v/>
      </c>
      <c r="H867" s="20" t="str">
        <f aca="false">IF(E867="","",IF(F867="Ja",ROUND(E867*Opsætning!$C$3/(1+Opsætning!$C$3),2),0))</f>
        <v/>
      </c>
      <c r="I867" s="20" t="str">
        <f aca="false">IF(E867="","",E867-H867)</f>
        <v/>
      </c>
      <c r="J867" s="21" t="str">
        <f aca="false">IF(A867="","",MONTH(A867))</f>
        <v/>
      </c>
      <c r="K867" s="21" t="str">
        <f aca="false">IF(A867="","",ROUNDUP(MONTH(A867)/3,0))</f>
        <v/>
      </c>
    </row>
    <row r="868" customFormat="false" ht="15" hidden="false" customHeight="false" outlineLevel="0" collapsed="false">
      <c r="A868" s="15"/>
      <c r="B868" s="16"/>
      <c r="C868" s="12"/>
      <c r="D868" s="12"/>
      <c r="E868" s="17"/>
      <c r="F868" s="18"/>
      <c r="G868" s="19" t="str">
        <f aca="false">IF(D868="","",IF(COUNTIF(Opsætning!$A$6:$A$15,D868)&gt;0,"Indtægt","Udgift"))</f>
        <v/>
      </c>
      <c r="H868" s="20" t="str">
        <f aca="false">IF(E868="","",IF(F868="Ja",ROUND(E868*Opsætning!$C$3/(1+Opsætning!$C$3),2),0))</f>
        <v/>
      </c>
      <c r="I868" s="20" t="str">
        <f aca="false">IF(E868="","",E868-H868)</f>
        <v/>
      </c>
      <c r="J868" s="21" t="str">
        <f aca="false">IF(A868="","",MONTH(A868))</f>
        <v/>
      </c>
      <c r="K868" s="21" t="str">
        <f aca="false">IF(A868="","",ROUNDUP(MONTH(A868)/3,0))</f>
        <v/>
      </c>
    </row>
    <row r="869" customFormat="false" ht="15" hidden="false" customHeight="false" outlineLevel="0" collapsed="false">
      <c r="A869" s="15"/>
      <c r="B869" s="16"/>
      <c r="C869" s="12"/>
      <c r="D869" s="12"/>
      <c r="E869" s="17"/>
      <c r="F869" s="18"/>
      <c r="G869" s="19" t="str">
        <f aca="false">IF(D869="","",IF(COUNTIF(Opsætning!$A$6:$A$15,D869)&gt;0,"Indtægt","Udgift"))</f>
        <v/>
      </c>
      <c r="H869" s="20" t="str">
        <f aca="false">IF(E869="","",IF(F869="Ja",ROUND(E869*Opsætning!$C$3/(1+Opsætning!$C$3),2),0))</f>
        <v/>
      </c>
      <c r="I869" s="20" t="str">
        <f aca="false">IF(E869="","",E869-H869)</f>
        <v/>
      </c>
      <c r="J869" s="21" t="str">
        <f aca="false">IF(A869="","",MONTH(A869))</f>
        <v/>
      </c>
      <c r="K869" s="21" t="str">
        <f aca="false">IF(A869="","",ROUNDUP(MONTH(A869)/3,0))</f>
        <v/>
      </c>
    </row>
    <row r="870" customFormat="false" ht="15" hidden="false" customHeight="false" outlineLevel="0" collapsed="false">
      <c r="A870" s="15"/>
      <c r="B870" s="16"/>
      <c r="C870" s="12"/>
      <c r="D870" s="12"/>
      <c r="E870" s="17"/>
      <c r="F870" s="18"/>
      <c r="G870" s="19" t="str">
        <f aca="false">IF(D870="","",IF(COUNTIF(Opsætning!$A$6:$A$15,D870)&gt;0,"Indtægt","Udgift"))</f>
        <v/>
      </c>
      <c r="H870" s="20" t="str">
        <f aca="false">IF(E870="","",IF(F870="Ja",ROUND(E870*Opsætning!$C$3/(1+Opsætning!$C$3),2),0))</f>
        <v/>
      </c>
      <c r="I870" s="20" t="str">
        <f aca="false">IF(E870="","",E870-H870)</f>
        <v/>
      </c>
      <c r="J870" s="21" t="str">
        <f aca="false">IF(A870="","",MONTH(A870))</f>
        <v/>
      </c>
      <c r="K870" s="21" t="str">
        <f aca="false">IF(A870="","",ROUNDUP(MONTH(A870)/3,0))</f>
        <v/>
      </c>
    </row>
    <row r="871" customFormat="false" ht="15" hidden="false" customHeight="false" outlineLevel="0" collapsed="false">
      <c r="A871" s="15"/>
      <c r="B871" s="16"/>
      <c r="C871" s="12"/>
      <c r="D871" s="12"/>
      <c r="E871" s="17"/>
      <c r="F871" s="18"/>
      <c r="G871" s="19" t="str">
        <f aca="false">IF(D871="","",IF(COUNTIF(Opsætning!$A$6:$A$15,D871)&gt;0,"Indtægt","Udgift"))</f>
        <v/>
      </c>
      <c r="H871" s="20" t="str">
        <f aca="false">IF(E871="","",IF(F871="Ja",ROUND(E871*Opsætning!$C$3/(1+Opsætning!$C$3),2),0))</f>
        <v/>
      </c>
      <c r="I871" s="20" t="str">
        <f aca="false">IF(E871="","",E871-H871)</f>
        <v/>
      </c>
      <c r="J871" s="21" t="str">
        <f aca="false">IF(A871="","",MONTH(A871))</f>
        <v/>
      </c>
      <c r="K871" s="21" t="str">
        <f aca="false">IF(A871="","",ROUNDUP(MONTH(A871)/3,0))</f>
        <v/>
      </c>
    </row>
    <row r="872" customFormat="false" ht="15" hidden="false" customHeight="false" outlineLevel="0" collapsed="false">
      <c r="A872" s="15"/>
      <c r="B872" s="16"/>
      <c r="C872" s="12"/>
      <c r="D872" s="12"/>
      <c r="E872" s="17"/>
      <c r="F872" s="18"/>
      <c r="G872" s="19" t="str">
        <f aca="false">IF(D872="","",IF(COUNTIF(Opsætning!$A$6:$A$15,D872)&gt;0,"Indtægt","Udgift"))</f>
        <v/>
      </c>
      <c r="H872" s="20" t="str">
        <f aca="false">IF(E872="","",IF(F872="Ja",ROUND(E872*Opsætning!$C$3/(1+Opsætning!$C$3),2),0))</f>
        <v/>
      </c>
      <c r="I872" s="20" t="str">
        <f aca="false">IF(E872="","",E872-H872)</f>
        <v/>
      </c>
      <c r="J872" s="21" t="str">
        <f aca="false">IF(A872="","",MONTH(A872))</f>
        <v/>
      </c>
      <c r="K872" s="21" t="str">
        <f aca="false">IF(A872="","",ROUNDUP(MONTH(A872)/3,0))</f>
        <v/>
      </c>
    </row>
    <row r="873" customFormat="false" ht="15" hidden="false" customHeight="false" outlineLevel="0" collapsed="false">
      <c r="A873" s="15"/>
      <c r="B873" s="16"/>
      <c r="C873" s="12"/>
      <c r="D873" s="12"/>
      <c r="E873" s="17"/>
      <c r="F873" s="18"/>
      <c r="G873" s="19" t="str">
        <f aca="false">IF(D873="","",IF(COUNTIF(Opsætning!$A$6:$A$15,D873)&gt;0,"Indtægt","Udgift"))</f>
        <v/>
      </c>
      <c r="H873" s="20" t="str">
        <f aca="false">IF(E873="","",IF(F873="Ja",ROUND(E873*Opsætning!$C$3/(1+Opsætning!$C$3),2),0))</f>
        <v/>
      </c>
      <c r="I873" s="20" t="str">
        <f aca="false">IF(E873="","",E873-H873)</f>
        <v/>
      </c>
      <c r="J873" s="21" t="str">
        <f aca="false">IF(A873="","",MONTH(A873))</f>
        <v/>
      </c>
      <c r="K873" s="21" t="str">
        <f aca="false">IF(A873="","",ROUNDUP(MONTH(A873)/3,0))</f>
        <v/>
      </c>
    </row>
    <row r="874" customFormat="false" ht="15" hidden="false" customHeight="false" outlineLevel="0" collapsed="false">
      <c r="A874" s="15"/>
      <c r="B874" s="16"/>
      <c r="C874" s="12"/>
      <c r="D874" s="12"/>
      <c r="E874" s="17"/>
      <c r="F874" s="18"/>
      <c r="G874" s="19" t="str">
        <f aca="false">IF(D874="","",IF(COUNTIF(Opsætning!$A$6:$A$15,D874)&gt;0,"Indtægt","Udgift"))</f>
        <v/>
      </c>
      <c r="H874" s="20" t="str">
        <f aca="false">IF(E874="","",IF(F874="Ja",ROUND(E874*Opsætning!$C$3/(1+Opsætning!$C$3),2),0))</f>
        <v/>
      </c>
      <c r="I874" s="20" t="str">
        <f aca="false">IF(E874="","",E874-H874)</f>
        <v/>
      </c>
      <c r="J874" s="21" t="str">
        <f aca="false">IF(A874="","",MONTH(A874))</f>
        <v/>
      </c>
      <c r="K874" s="21" t="str">
        <f aca="false">IF(A874="","",ROUNDUP(MONTH(A874)/3,0))</f>
        <v/>
      </c>
    </row>
    <row r="875" customFormat="false" ht="15" hidden="false" customHeight="false" outlineLevel="0" collapsed="false">
      <c r="A875" s="15"/>
      <c r="B875" s="16"/>
      <c r="C875" s="12"/>
      <c r="D875" s="12"/>
      <c r="E875" s="17"/>
      <c r="F875" s="18"/>
      <c r="G875" s="19" t="str">
        <f aca="false">IF(D875="","",IF(COUNTIF(Opsætning!$A$6:$A$15,D875)&gt;0,"Indtægt","Udgift"))</f>
        <v/>
      </c>
      <c r="H875" s="20" t="str">
        <f aca="false">IF(E875="","",IF(F875="Ja",ROUND(E875*Opsætning!$C$3/(1+Opsætning!$C$3),2),0))</f>
        <v/>
      </c>
      <c r="I875" s="20" t="str">
        <f aca="false">IF(E875="","",E875-H875)</f>
        <v/>
      </c>
      <c r="J875" s="21" t="str">
        <f aca="false">IF(A875="","",MONTH(A875))</f>
        <v/>
      </c>
      <c r="K875" s="21" t="str">
        <f aca="false">IF(A875="","",ROUNDUP(MONTH(A875)/3,0))</f>
        <v/>
      </c>
    </row>
    <row r="876" customFormat="false" ht="15" hidden="false" customHeight="false" outlineLevel="0" collapsed="false">
      <c r="A876" s="15"/>
      <c r="B876" s="16"/>
      <c r="C876" s="12"/>
      <c r="D876" s="12"/>
      <c r="E876" s="17"/>
      <c r="F876" s="18"/>
      <c r="G876" s="19" t="str">
        <f aca="false">IF(D876="","",IF(COUNTIF(Opsætning!$A$6:$A$15,D876)&gt;0,"Indtægt","Udgift"))</f>
        <v/>
      </c>
      <c r="H876" s="20" t="str">
        <f aca="false">IF(E876="","",IF(F876="Ja",ROUND(E876*Opsætning!$C$3/(1+Opsætning!$C$3),2),0))</f>
        <v/>
      </c>
      <c r="I876" s="20" t="str">
        <f aca="false">IF(E876="","",E876-H876)</f>
        <v/>
      </c>
      <c r="J876" s="21" t="str">
        <f aca="false">IF(A876="","",MONTH(A876))</f>
        <v/>
      </c>
      <c r="K876" s="21" t="str">
        <f aca="false">IF(A876="","",ROUNDUP(MONTH(A876)/3,0))</f>
        <v/>
      </c>
    </row>
    <row r="877" customFormat="false" ht="15" hidden="false" customHeight="false" outlineLevel="0" collapsed="false">
      <c r="A877" s="15"/>
      <c r="B877" s="16"/>
      <c r="C877" s="12"/>
      <c r="D877" s="12"/>
      <c r="E877" s="17"/>
      <c r="F877" s="18"/>
      <c r="G877" s="19" t="str">
        <f aca="false">IF(D877="","",IF(COUNTIF(Opsætning!$A$6:$A$15,D877)&gt;0,"Indtægt","Udgift"))</f>
        <v/>
      </c>
      <c r="H877" s="20" t="str">
        <f aca="false">IF(E877="","",IF(F877="Ja",ROUND(E877*Opsætning!$C$3/(1+Opsætning!$C$3),2),0))</f>
        <v/>
      </c>
      <c r="I877" s="20" t="str">
        <f aca="false">IF(E877="","",E877-H877)</f>
        <v/>
      </c>
      <c r="J877" s="21" t="str">
        <f aca="false">IF(A877="","",MONTH(A877))</f>
        <v/>
      </c>
      <c r="K877" s="21" t="str">
        <f aca="false">IF(A877="","",ROUNDUP(MONTH(A877)/3,0))</f>
        <v/>
      </c>
    </row>
    <row r="878" customFormat="false" ht="15" hidden="false" customHeight="false" outlineLevel="0" collapsed="false">
      <c r="A878" s="15"/>
      <c r="B878" s="16"/>
      <c r="C878" s="12"/>
      <c r="D878" s="12"/>
      <c r="E878" s="17"/>
      <c r="F878" s="18"/>
      <c r="G878" s="19" t="str">
        <f aca="false">IF(D878="","",IF(COUNTIF(Opsætning!$A$6:$A$15,D878)&gt;0,"Indtægt","Udgift"))</f>
        <v/>
      </c>
      <c r="H878" s="20" t="str">
        <f aca="false">IF(E878="","",IF(F878="Ja",ROUND(E878*Opsætning!$C$3/(1+Opsætning!$C$3),2),0))</f>
        <v/>
      </c>
      <c r="I878" s="20" t="str">
        <f aca="false">IF(E878="","",E878-H878)</f>
        <v/>
      </c>
      <c r="J878" s="21" t="str">
        <f aca="false">IF(A878="","",MONTH(A878))</f>
        <v/>
      </c>
      <c r="K878" s="21" t="str">
        <f aca="false">IF(A878="","",ROUNDUP(MONTH(A878)/3,0))</f>
        <v/>
      </c>
    </row>
    <row r="879" customFormat="false" ht="15" hidden="false" customHeight="false" outlineLevel="0" collapsed="false">
      <c r="A879" s="15"/>
      <c r="B879" s="16"/>
      <c r="C879" s="12"/>
      <c r="D879" s="12"/>
      <c r="E879" s="17"/>
      <c r="F879" s="18"/>
      <c r="G879" s="19" t="str">
        <f aca="false">IF(D879="","",IF(COUNTIF(Opsætning!$A$6:$A$15,D879)&gt;0,"Indtægt","Udgift"))</f>
        <v/>
      </c>
      <c r="H879" s="20" t="str">
        <f aca="false">IF(E879="","",IF(F879="Ja",ROUND(E879*Opsætning!$C$3/(1+Opsætning!$C$3),2),0))</f>
        <v/>
      </c>
      <c r="I879" s="20" t="str">
        <f aca="false">IF(E879="","",E879-H879)</f>
        <v/>
      </c>
      <c r="J879" s="21" t="str">
        <f aca="false">IF(A879="","",MONTH(A879))</f>
        <v/>
      </c>
      <c r="K879" s="21" t="str">
        <f aca="false">IF(A879="","",ROUNDUP(MONTH(A879)/3,0))</f>
        <v/>
      </c>
    </row>
    <row r="880" customFormat="false" ht="15" hidden="false" customHeight="false" outlineLevel="0" collapsed="false">
      <c r="A880" s="15"/>
      <c r="B880" s="16"/>
      <c r="C880" s="12"/>
      <c r="D880" s="12"/>
      <c r="E880" s="17"/>
      <c r="F880" s="18"/>
      <c r="G880" s="19" t="str">
        <f aca="false">IF(D880="","",IF(COUNTIF(Opsætning!$A$6:$A$15,D880)&gt;0,"Indtægt","Udgift"))</f>
        <v/>
      </c>
      <c r="H880" s="20" t="str">
        <f aca="false">IF(E880="","",IF(F880="Ja",ROUND(E880*Opsætning!$C$3/(1+Opsætning!$C$3),2),0))</f>
        <v/>
      </c>
      <c r="I880" s="20" t="str">
        <f aca="false">IF(E880="","",E880-H880)</f>
        <v/>
      </c>
      <c r="J880" s="21" t="str">
        <f aca="false">IF(A880="","",MONTH(A880))</f>
        <v/>
      </c>
      <c r="K880" s="21" t="str">
        <f aca="false">IF(A880="","",ROUNDUP(MONTH(A880)/3,0))</f>
        <v/>
      </c>
    </row>
    <row r="881" customFormat="false" ht="15" hidden="false" customHeight="false" outlineLevel="0" collapsed="false">
      <c r="A881" s="15"/>
      <c r="B881" s="16"/>
      <c r="C881" s="12"/>
      <c r="D881" s="12"/>
      <c r="E881" s="17"/>
      <c r="F881" s="18"/>
      <c r="G881" s="19" t="str">
        <f aca="false">IF(D881="","",IF(COUNTIF(Opsætning!$A$6:$A$15,D881)&gt;0,"Indtægt","Udgift"))</f>
        <v/>
      </c>
      <c r="H881" s="20" t="str">
        <f aca="false">IF(E881="","",IF(F881="Ja",ROUND(E881*Opsætning!$C$3/(1+Opsætning!$C$3),2),0))</f>
        <v/>
      </c>
      <c r="I881" s="20" t="str">
        <f aca="false">IF(E881="","",E881-H881)</f>
        <v/>
      </c>
      <c r="J881" s="21" t="str">
        <f aca="false">IF(A881="","",MONTH(A881))</f>
        <v/>
      </c>
      <c r="K881" s="21" t="str">
        <f aca="false">IF(A881="","",ROUNDUP(MONTH(A881)/3,0))</f>
        <v/>
      </c>
    </row>
    <row r="882" customFormat="false" ht="15" hidden="false" customHeight="false" outlineLevel="0" collapsed="false">
      <c r="A882" s="15"/>
      <c r="B882" s="16"/>
      <c r="C882" s="12"/>
      <c r="D882" s="12"/>
      <c r="E882" s="17"/>
      <c r="F882" s="18"/>
      <c r="G882" s="19" t="str">
        <f aca="false">IF(D882="","",IF(COUNTIF(Opsætning!$A$6:$A$15,D882)&gt;0,"Indtægt","Udgift"))</f>
        <v/>
      </c>
      <c r="H882" s="20" t="str">
        <f aca="false">IF(E882="","",IF(F882="Ja",ROUND(E882*Opsætning!$C$3/(1+Opsætning!$C$3),2),0))</f>
        <v/>
      </c>
      <c r="I882" s="20" t="str">
        <f aca="false">IF(E882="","",E882-H882)</f>
        <v/>
      </c>
      <c r="J882" s="21" t="str">
        <f aca="false">IF(A882="","",MONTH(A882))</f>
        <v/>
      </c>
      <c r="K882" s="21" t="str">
        <f aca="false">IF(A882="","",ROUNDUP(MONTH(A882)/3,0))</f>
        <v/>
      </c>
    </row>
    <row r="883" customFormat="false" ht="15" hidden="false" customHeight="false" outlineLevel="0" collapsed="false">
      <c r="A883" s="15"/>
      <c r="B883" s="16"/>
      <c r="C883" s="12"/>
      <c r="D883" s="12"/>
      <c r="E883" s="17"/>
      <c r="F883" s="18"/>
      <c r="G883" s="19" t="str">
        <f aca="false">IF(D883="","",IF(COUNTIF(Opsætning!$A$6:$A$15,D883)&gt;0,"Indtægt","Udgift"))</f>
        <v/>
      </c>
      <c r="H883" s="20" t="str">
        <f aca="false">IF(E883="","",IF(F883="Ja",ROUND(E883*Opsætning!$C$3/(1+Opsætning!$C$3),2),0))</f>
        <v/>
      </c>
      <c r="I883" s="20" t="str">
        <f aca="false">IF(E883="","",E883-H883)</f>
        <v/>
      </c>
      <c r="J883" s="21" t="str">
        <f aca="false">IF(A883="","",MONTH(A883))</f>
        <v/>
      </c>
      <c r="K883" s="21" t="str">
        <f aca="false">IF(A883="","",ROUNDUP(MONTH(A883)/3,0))</f>
        <v/>
      </c>
    </row>
    <row r="884" customFormat="false" ht="15" hidden="false" customHeight="false" outlineLevel="0" collapsed="false">
      <c r="A884" s="15"/>
      <c r="B884" s="16"/>
      <c r="C884" s="12"/>
      <c r="D884" s="12"/>
      <c r="E884" s="17"/>
      <c r="F884" s="18"/>
      <c r="G884" s="19" t="str">
        <f aca="false">IF(D884="","",IF(COUNTIF(Opsætning!$A$6:$A$15,D884)&gt;0,"Indtægt","Udgift"))</f>
        <v/>
      </c>
      <c r="H884" s="20" t="str">
        <f aca="false">IF(E884="","",IF(F884="Ja",ROUND(E884*Opsætning!$C$3/(1+Opsætning!$C$3),2),0))</f>
        <v/>
      </c>
      <c r="I884" s="20" t="str">
        <f aca="false">IF(E884="","",E884-H884)</f>
        <v/>
      </c>
      <c r="J884" s="21" t="str">
        <f aca="false">IF(A884="","",MONTH(A884))</f>
        <v/>
      </c>
      <c r="K884" s="21" t="str">
        <f aca="false">IF(A884="","",ROUNDUP(MONTH(A884)/3,0))</f>
        <v/>
      </c>
    </row>
    <row r="885" customFormat="false" ht="15" hidden="false" customHeight="false" outlineLevel="0" collapsed="false">
      <c r="A885" s="15"/>
      <c r="B885" s="16"/>
      <c r="C885" s="12"/>
      <c r="D885" s="12"/>
      <c r="E885" s="17"/>
      <c r="F885" s="18"/>
      <c r="G885" s="19" t="str">
        <f aca="false">IF(D885="","",IF(COUNTIF(Opsætning!$A$6:$A$15,D885)&gt;0,"Indtægt","Udgift"))</f>
        <v/>
      </c>
      <c r="H885" s="20" t="str">
        <f aca="false">IF(E885="","",IF(F885="Ja",ROUND(E885*Opsætning!$C$3/(1+Opsætning!$C$3),2),0))</f>
        <v/>
      </c>
      <c r="I885" s="20" t="str">
        <f aca="false">IF(E885="","",E885-H885)</f>
        <v/>
      </c>
      <c r="J885" s="21" t="str">
        <f aca="false">IF(A885="","",MONTH(A885))</f>
        <v/>
      </c>
      <c r="K885" s="21" t="str">
        <f aca="false">IF(A885="","",ROUNDUP(MONTH(A885)/3,0))</f>
        <v/>
      </c>
    </row>
    <row r="886" customFormat="false" ht="15" hidden="false" customHeight="false" outlineLevel="0" collapsed="false">
      <c r="A886" s="15"/>
      <c r="B886" s="16"/>
      <c r="C886" s="12"/>
      <c r="D886" s="12"/>
      <c r="E886" s="17"/>
      <c r="F886" s="18"/>
      <c r="G886" s="19" t="str">
        <f aca="false">IF(D886="","",IF(COUNTIF(Opsætning!$A$6:$A$15,D886)&gt;0,"Indtægt","Udgift"))</f>
        <v/>
      </c>
      <c r="H886" s="20" t="str">
        <f aca="false">IF(E886="","",IF(F886="Ja",ROUND(E886*Opsætning!$C$3/(1+Opsætning!$C$3),2),0))</f>
        <v/>
      </c>
      <c r="I886" s="20" t="str">
        <f aca="false">IF(E886="","",E886-H886)</f>
        <v/>
      </c>
      <c r="J886" s="21" t="str">
        <f aca="false">IF(A886="","",MONTH(A886))</f>
        <v/>
      </c>
      <c r="K886" s="21" t="str">
        <f aca="false">IF(A886="","",ROUNDUP(MONTH(A886)/3,0))</f>
        <v/>
      </c>
    </row>
    <row r="887" customFormat="false" ht="15" hidden="false" customHeight="false" outlineLevel="0" collapsed="false">
      <c r="A887" s="15"/>
      <c r="B887" s="16"/>
      <c r="C887" s="12"/>
      <c r="D887" s="12"/>
      <c r="E887" s="17"/>
      <c r="F887" s="18"/>
      <c r="G887" s="19" t="str">
        <f aca="false">IF(D887="","",IF(COUNTIF(Opsætning!$A$6:$A$15,D887)&gt;0,"Indtægt","Udgift"))</f>
        <v/>
      </c>
      <c r="H887" s="20" t="str">
        <f aca="false">IF(E887="","",IF(F887="Ja",ROUND(E887*Opsætning!$C$3/(1+Opsætning!$C$3),2),0))</f>
        <v/>
      </c>
      <c r="I887" s="20" t="str">
        <f aca="false">IF(E887="","",E887-H887)</f>
        <v/>
      </c>
      <c r="J887" s="21" t="str">
        <f aca="false">IF(A887="","",MONTH(A887))</f>
        <v/>
      </c>
      <c r="K887" s="21" t="str">
        <f aca="false">IF(A887="","",ROUNDUP(MONTH(A887)/3,0))</f>
        <v/>
      </c>
    </row>
    <row r="888" customFormat="false" ht="15" hidden="false" customHeight="false" outlineLevel="0" collapsed="false">
      <c r="A888" s="15"/>
      <c r="B888" s="16"/>
      <c r="C888" s="12"/>
      <c r="D888" s="12"/>
      <c r="E888" s="17"/>
      <c r="F888" s="18"/>
      <c r="G888" s="19" t="str">
        <f aca="false">IF(D888="","",IF(COUNTIF(Opsætning!$A$6:$A$15,D888)&gt;0,"Indtægt","Udgift"))</f>
        <v/>
      </c>
      <c r="H888" s="20" t="str">
        <f aca="false">IF(E888="","",IF(F888="Ja",ROUND(E888*Opsætning!$C$3/(1+Opsætning!$C$3),2),0))</f>
        <v/>
      </c>
      <c r="I888" s="20" t="str">
        <f aca="false">IF(E888="","",E888-H888)</f>
        <v/>
      </c>
      <c r="J888" s="21" t="str">
        <f aca="false">IF(A888="","",MONTH(A888))</f>
        <v/>
      </c>
      <c r="K888" s="21" t="str">
        <f aca="false">IF(A888="","",ROUNDUP(MONTH(A888)/3,0))</f>
        <v/>
      </c>
    </row>
    <row r="889" customFormat="false" ht="15" hidden="false" customHeight="false" outlineLevel="0" collapsed="false">
      <c r="A889" s="15"/>
      <c r="B889" s="16"/>
      <c r="C889" s="12"/>
      <c r="D889" s="12"/>
      <c r="E889" s="17"/>
      <c r="F889" s="18"/>
      <c r="G889" s="19" t="str">
        <f aca="false">IF(D889="","",IF(COUNTIF(Opsætning!$A$6:$A$15,D889)&gt;0,"Indtægt","Udgift"))</f>
        <v/>
      </c>
      <c r="H889" s="20" t="str">
        <f aca="false">IF(E889="","",IF(F889="Ja",ROUND(E889*Opsætning!$C$3/(1+Opsætning!$C$3),2),0))</f>
        <v/>
      </c>
      <c r="I889" s="20" t="str">
        <f aca="false">IF(E889="","",E889-H889)</f>
        <v/>
      </c>
      <c r="J889" s="21" t="str">
        <f aca="false">IF(A889="","",MONTH(A889))</f>
        <v/>
      </c>
      <c r="K889" s="21" t="str">
        <f aca="false">IF(A889="","",ROUNDUP(MONTH(A889)/3,0))</f>
        <v/>
      </c>
    </row>
    <row r="890" customFormat="false" ht="15" hidden="false" customHeight="false" outlineLevel="0" collapsed="false">
      <c r="A890" s="15"/>
      <c r="B890" s="16"/>
      <c r="C890" s="12"/>
      <c r="D890" s="12"/>
      <c r="E890" s="17"/>
      <c r="F890" s="18"/>
      <c r="G890" s="19" t="str">
        <f aca="false">IF(D890="","",IF(COUNTIF(Opsætning!$A$6:$A$15,D890)&gt;0,"Indtægt","Udgift"))</f>
        <v/>
      </c>
      <c r="H890" s="20" t="str">
        <f aca="false">IF(E890="","",IF(F890="Ja",ROUND(E890*Opsætning!$C$3/(1+Opsætning!$C$3),2),0))</f>
        <v/>
      </c>
      <c r="I890" s="20" t="str">
        <f aca="false">IF(E890="","",E890-H890)</f>
        <v/>
      </c>
      <c r="J890" s="21" t="str">
        <f aca="false">IF(A890="","",MONTH(A890))</f>
        <v/>
      </c>
      <c r="K890" s="21" t="str">
        <f aca="false">IF(A890="","",ROUNDUP(MONTH(A890)/3,0))</f>
        <v/>
      </c>
    </row>
    <row r="891" customFormat="false" ht="15" hidden="false" customHeight="false" outlineLevel="0" collapsed="false">
      <c r="A891" s="15"/>
      <c r="B891" s="16"/>
      <c r="C891" s="12"/>
      <c r="D891" s="12"/>
      <c r="E891" s="17"/>
      <c r="F891" s="18"/>
      <c r="G891" s="19" t="str">
        <f aca="false">IF(D891="","",IF(COUNTIF(Opsætning!$A$6:$A$15,D891)&gt;0,"Indtægt","Udgift"))</f>
        <v/>
      </c>
      <c r="H891" s="20" t="str">
        <f aca="false">IF(E891="","",IF(F891="Ja",ROUND(E891*Opsætning!$C$3/(1+Opsætning!$C$3),2),0))</f>
        <v/>
      </c>
      <c r="I891" s="20" t="str">
        <f aca="false">IF(E891="","",E891-H891)</f>
        <v/>
      </c>
      <c r="J891" s="21" t="str">
        <f aca="false">IF(A891="","",MONTH(A891))</f>
        <v/>
      </c>
      <c r="K891" s="21" t="str">
        <f aca="false">IF(A891="","",ROUNDUP(MONTH(A891)/3,0))</f>
        <v/>
      </c>
    </row>
    <row r="892" customFormat="false" ht="15" hidden="false" customHeight="false" outlineLevel="0" collapsed="false">
      <c r="A892" s="15"/>
      <c r="B892" s="16"/>
      <c r="C892" s="12"/>
      <c r="D892" s="12"/>
      <c r="E892" s="17"/>
      <c r="F892" s="18"/>
      <c r="G892" s="19" t="str">
        <f aca="false">IF(D892="","",IF(COUNTIF(Opsætning!$A$6:$A$15,D892)&gt;0,"Indtægt","Udgift"))</f>
        <v/>
      </c>
      <c r="H892" s="20" t="str">
        <f aca="false">IF(E892="","",IF(F892="Ja",ROUND(E892*Opsætning!$C$3/(1+Opsætning!$C$3),2),0))</f>
        <v/>
      </c>
      <c r="I892" s="20" t="str">
        <f aca="false">IF(E892="","",E892-H892)</f>
        <v/>
      </c>
      <c r="J892" s="21" t="str">
        <f aca="false">IF(A892="","",MONTH(A892))</f>
        <v/>
      </c>
      <c r="K892" s="21" t="str">
        <f aca="false">IF(A892="","",ROUNDUP(MONTH(A892)/3,0))</f>
        <v/>
      </c>
    </row>
    <row r="893" customFormat="false" ht="15" hidden="false" customHeight="false" outlineLevel="0" collapsed="false">
      <c r="A893" s="15"/>
      <c r="B893" s="16"/>
      <c r="C893" s="12"/>
      <c r="D893" s="12"/>
      <c r="E893" s="17"/>
      <c r="F893" s="18"/>
      <c r="G893" s="19" t="str">
        <f aca="false">IF(D893="","",IF(COUNTIF(Opsætning!$A$6:$A$15,D893)&gt;0,"Indtægt","Udgift"))</f>
        <v/>
      </c>
      <c r="H893" s="20" t="str">
        <f aca="false">IF(E893="","",IF(F893="Ja",ROUND(E893*Opsætning!$C$3/(1+Opsætning!$C$3),2),0))</f>
        <v/>
      </c>
      <c r="I893" s="20" t="str">
        <f aca="false">IF(E893="","",E893-H893)</f>
        <v/>
      </c>
      <c r="J893" s="21" t="str">
        <f aca="false">IF(A893="","",MONTH(A893))</f>
        <v/>
      </c>
      <c r="K893" s="21" t="str">
        <f aca="false">IF(A893="","",ROUNDUP(MONTH(A893)/3,0))</f>
        <v/>
      </c>
    </row>
    <row r="894" customFormat="false" ht="15" hidden="false" customHeight="false" outlineLevel="0" collapsed="false">
      <c r="A894" s="15"/>
      <c r="B894" s="16"/>
      <c r="C894" s="12"/>
      <c r="D894" s="12"/>
      <c r="E894" s="17"/>
      <c r="F894" s="18"/>
      <c r="G894" s="19" t="str">
        <f aca="false">IF(D894="","",IF(COUNTIF(Opsætning!$A$6:$A$15,D894)&gt;0,"Indtægt","Udgift"))</f>
        <v/>
      </c>
      <c r="H894" s="20" t="str">
        <f aca="false">IF(E894="","",IF(F894="Ja",ROUND(E894*Opsætning!$C$3/(1+Opsætning!$C$3),2),0))</f>
        <v/>
      </c>
      <c r="I894" s="20" t="str">
        <f aca="false">IF(E894="","",E894-H894)</f>
        <v/>
      </c>
      <c r="J894" s="21" t="str">
        <f aca="false">IF(A894="","",MONTH(A894))</f>
        <v/>
      </c>
      <c r="K894" s="21" t="str">
        <f aca="false">IF(A894="","",ROUNDUP(MONTH(A894)/3,0))</f>
        <v/>
      </c>
    </row>
    <row r="895" customFormat="false" ht="15" hidden="false" customHeight="false" outlineLevel="0" collapsed="false">
      <c r="A895" s="15"/>
      <c r="B895" s="16"/>
      <c r="C895" s="12"/>
      <c r="D895" s="12"/>
      <c r="E895" s="17"/>
      <c r="F895" s="18"/>
      <c r="G895" s="19" t="str">
        <f aca="false">IF(D895="","",IF(COUNTIF(Opsætning!$A$6:$A$15,D895)&gt;0,"Indtægt","Udgift"))</f>
        <v/>
      </c>
      <c r="H895" s="20" t="str">
        <f aca="false">IF(E895="","",IF(F895="Ja",ROUND(E895*Opsætning!$C$3/(1+Opsætning!$C$3),2),0))</f>
        <v/>
      </c>
      <c r="I895" s="20" t="str">
        <f aca="false">IF(E895="","",E895-H895)</f>
        <v/>
      </c>
      <c r="J895" s="21" t="str">
        <f aca="false">IF(A895="","",MONTH(A895))</f>
        <v/>
      </c>
      <c r="K895" s="21" t="str">
        <f aca="false">IF(A895="","",ROUNDUP(MONTH(A895)/3,0))</f>
        <v/>
      </c>
    </row>
    <row r="896" customFormat="false" ht="15" hidden="false" customHeight="false" outlineLevel="0" collapsed="false">
      <c r="A896" s="15"/>
      <c r="B896" s="16"/>
      <c r="C896" s="12"/>
      <c r="D896" s="12"/>
      <c r="E896" s="17"/>
      <c r="F896" s="18"/>
      <c r="G896" s="19" t="str">
        <f aca="false">IF(D896="","",IF(COUNTIF(Opsætning!$A$6:$A$15,D896)&gt;0,"Indtægt","Udgift"))</f>
        <v/>
      </c>
      <c r="H896" s="20" t="str">
        <f aca="false">IF(E896="","",IF(F896="Ja",ROUND(E896*Opsætning!$C$3/(1+Opsætning!$C$3),2),0))</f>
        <v/>
      </c>
      <c r="I896" s="20" t="str">
        <f aca="false">IF(E896="","",E896-H896)</f>
        <v/>
      </c>
      <c r="J896" s="21" t="str">
        <f aca="false">IF(A896="","",MONTH(A896))</f>
        <v/>
      </c>
      <c r="K896" s="21" t="str">
        <f aca="false">IF(A896="","",ROUNDUP(MONTH(A896)/3,0))</f>
        <v/>
      </c>
    </row>
    <row r="897" customFormat="false" ht="15" hidden="false" customHeight="false" outlineLevel="0" collapsed="false">
      <c r="A897" s="15"/>
      <c r="B897" s="16"/>
      <c r="C897" s="12"/>
      <c r="D897" s="12"/>
      <c r="E897" s="17"/>
      <c r="F897" s="18"/>
      <c r="G897" s="19" t="str">
        <f aca="false">IF(D897="","",IF(COUNTIF(Opsætning!$A$6:$A$15,D897)&gt;0,"Indtægt","Udgift"))</f>
        <v/>
      </c>
      <c r="H897" s="20" t="str">
        <f aca="false">IF(E897="","",IF(F897="Ja",ROUND(E897*Opsætning!$C$3/(1+Opsætning!$C$3),2),0))</f>
        <v/>
      </c>
      <c r="I897" s="20" t="str">
        <f aca="false">IF(E897="","",E897-H897)</f>
        <v/>
      </c>
      <c r="J897" s="21" t="str">
        <f aca="false">IF(A897="","",MONTH(A897))</f>
        <v/>
      </c>
      <c r="K897" s="21" t="str">
        <f aca="false">IF(A897="","",ROUNDUP(MONTH(A897)/3,0))</f>
        <v/>
      </c>
    </row>
    <row r="898" customFormat="false" ht="15" hidden="false" customHeight="false" outlineLevel="0" collapsed="false">
      <c r="A898" s="15"/>
      <c r="B898" s="16"/>
      <c r="C898" s="12"/>
      <c r="D898" s="12"/>
      <c r="E898" s="17"/>
      <c r="F898" s="18"/>
      <c r="G898" s="19" t="str">
        <f aca="false">IF(D898="","",IF(COUNTIF(Opsætning!$A$6:$A$15,D898)&gt;0,"Indtægt","Udgift"))</f>
        <v/>
      </c>
      <c r="H898" s="20" t="str">
        <f aca="false">IF(E898="","",IF(F898="Ja",ROUND(E898*Opsætning!$C$3/(1+Opsætning!$C$3),2),0))</f>
        <v/>
      </c>
      <c r="I898" s="20" t="str">
        <f aca="false">IF(E898="","",E898-H898)</f>
        <v/>
      </c>
      <c r="J898" s="21" t="str">
        <f aca="false">IF(A898="","",MONTH(A898))</f>
        <v/>
      </c>
      <c r="K898" s="21" t="str">
        <f aca="false">IF(A898="","",ROUNDUP(MONTH(A898)/3,0))</f>
        <v/>
      </c>
    </row>
    <row r="899" customFormat="false" ht="15" hidden="false" customHeight="false" outlineLevel="0" collapsed="false">
      <c r="A899" s="15"/>
      <c r="B899" s="16"/>
      <c r="C899" s="12"/>
      <c r="D899" s="12"/>
      <c r="E899" s="17"/>
      <c r="F899" s="18"/>
      <c r="G899" s="19" t="str">
        <f aca="false">IF(D899="","",IF(COUNTIF(Opsætning!$A$6:$A$15,D899)&gt;0,"Indtægt","Udgift"))</f>
        <v/>
      </c>
      <c r="H899" s="20" t="str">
        <f aca="false">IF(E899="","",IF(F899="Ja",ROUND(E899*Opsætning!$C$3/(1+Opsætning!$C$3),2),0))</f>
        <v/>
      </c>
      <c r="I899" s="20" t="str">
        <f aca="false">IF(E899="","",E899-H899)</f>
        <v/>
      </c>
      <c r="J899" s="21" t="str">
        <f aca="false">IF(A899="","",MONTH(A899))</f>
        <v/>
      </c>
      <c r="K899" s="21" t="str">
        <f aca="false">IF(A899="","",ROUNDUP(MONTH(A899)/3,0))</f>
        <v/>
      </c>
    </row>
    <row r="900" customFormat="false" ht="15" hidden="false" customHeight="false" outlineLevel="0" collapsed="false">
      <c r="A900" s="15"/>
      <c r="B900" s="16"/>
      <c r="C900" s="12"/>
      <c r="D900" s="12"/>
      <c r="E900" s="17"/>
      <c r="F900" s="18"/>
      <c r="G900" s="19" t="str">
        <f aca="false">IF(D900="","",IF(COUNTIF(Opsætning!$A$6:$A$15,D900)&gt;0,"Indtægt","Udgift"))</f>
        <v/>
      </c>
      <c r="H900" s="20" t="str">
        <f aca="false">IF(E900="","",IF(F900="Ja",ROUND(E900*Opsætning!$C$3/(1+Opsætning!$C$3),2),0))</f>
        <v/>
      </c>
      <c r="I900" s="20" t="str">
        <f aca="false">IF(E900="","",E900-H900)</f>
        <v/>
      </c>
      <c r="J900" s="21" t="str">
        <f aca="false">IF(A900="","",MONTH(A900))</f>
        <v/>
      </c>
      <c r="K900" s="21" t="str">
        <f aca="false">IF(A900="","",ROUNDUP(MONTH(A900)/3,0))</f>
        <v/>
      </c>
    </row>
    <row r="901" customFormat="false" ht="15" hidden="false" customHeight="false" outlineLevel="0" collapsed="false">
      <c r="A901" s="15"/>
      <c r="B901" s="16"/>
      <c r="C901" s="12"/>
      <c r="D901" s="12"/>
      <c r="E901" s="17"/>
      <c r="F901" s="18"/>
      <c r="G901" s="19" t="str">
        <f aca="false">IF(D901="","",IF(COUNTIF(Opsætning!$A$6:$A$15,D901)&gt;0,"Indtægt","Udgift"))</f>
        <v/>
      </c>
      <c r="H901" s="20" t="str">
        <f aca="false">IF(E901="","",IF(F901="Ja",ROUND(E901*Opsætning!$C$3/(1+Opsætning!$C$3),2),0))</f>
        <v/>
      </c>
      <c r="I901" s="20" t="str">
        <f aca="false">IF(E901="","",E901-H901)</f>
        <v/>
      </c>
      <c r="J901" s="21" t="str">
        <f aca="false">IF(A901="","",MONTH(A901))</f>
        <v/>
      </c>
      <c r="K901" s="21" t="str">
        <f aca="false">IF(A901="","",ROUNDUP(MONTH(A901)/3,0))</f>
        <v/>
      </c>
    </row>
    <row r="902" customFormat="false" ht="15" hidden="false" customHeight="false" outlineLevel="0" collapsed="false">
      <c r="A902" s="15"/>
      <c r="B902" s="16"/>
      <c r="C902" s="12"/>
      <c r="D902" s="12"/>
      <c r="E902" s="17"/>
      <c r="F902" s="18"/>
      <c r="G902" s="19" t="str">
        <f aca="false">IF(D902="","",IF(COUNTIF(Opsætning!$A$6:$A$15,D902)&gt;0,"Indtægt","Udgift"))</f>
        <v/>
      </c>
      <c r="H902" s="20" t="str">
        <f aca="false">IF(E902="","",IF(F902="Ja",ROUND(E902*Opsætning!$C$3/(1+Opsætning!$C$3),2),0))</f>
        <v/>
      </c>
      <c r="I902" s="20" t="str">
        <f aca="false">IF(E902="","",E902-H902)</f>
        <v/>
      </c>
      <c r="J902" s="21" t="str">
        <f aca="false">IF(A902="","",MONTH(A902))</f>
        <v/>
      </c>
      <c r="K902" s="21" t="str">
        <f aca="false">IF(A902="","",ROUNDUP(MONTH(A902)/3,0))</f>
        <v/>
      </c>
    </row>
    <row r="903" customFormat="false" ht="15" hidden="false" customHeight="false" outlineLevel="0" collapsed="false">
      <c r="A903" s="15"/>
      <c r="B903" s="16"/>
      <c r="C903" s="12"/>
      <c r="D903" s="12"/>
      <c r="E903" s="17"/>
      <c r="F903" s="18"/>
      <c r="G903" s="19" t="str">
        <f aca="false">IF(D903="","",IF(COUNTIF(Opsætning!$A$6:$A$15,D903)&gt;0,"Indtægt","Udgift"))</f>
        <v/>
      </c>
      <c r="H903" s="20" t="str">
        <f aca="false">IF(E903="","",IF(F903="Ja",ROUND(E903*Opsætning!$C$3/(1+Opsætning!$C$3),2),0))</f>
        <v/>
      </c>
      <c r="I903" s="20" t="str">
        <f aca="false">IF(E903="","",E903-H903)</f>
        <v/>
      </c>
      <c r="J903" s="21" t="str">
        <f aca="false">IF(A903="","",MONTH(A903))</f>
        <v/>
      </c>
      <c r="K903" s="21" t="str">
        <f aca="false">IF(A903="","",ROUNDUP(MONTH(A903)/3,0))</f>
        <v/>
      </c>
    </row>
    <row r="904" customFormat="false" ht="15" hidden="false" customHeight="false" outlineLevel="0" collapsed="false">
      <c r="A904" s="15"/>
      <c r="B904" s="16"/>
      <c r="C904" s="12"/>
      <c r="D904" s="12"/>
      <c r="E904" s="17"/>
      <c r="F904" s="18"/>
      <c r="G904" s="19" t="str">
        <f aca="false">IF(D904="","",IF(COUNTIF(Opsætning!$A$6:$A$15,D904)&gt;0,"Indtægt","Udgift"))</f>
        <v/>
      </c>
      <c r="H904" s="20" t="str">
        <f aca="false">IF(E904="","",IF(F904="Ja",ROUND(E904*Opsætning!$C$3/(1+Opsætning!$C$3),2),0))</f>
        <v/>
      </c>
      <c r="I904" s="20" t="str">
        <f aca="false">IF(E904="","",E904-H904)</f>
        <v/>
      </c>
      <c r="J904" s="21" t="str">
        <f aca="false">IF(A904="","",MONTH(A904))</f>
        <v/>
      </c>
      <c r="K904" s="21" t="str">
        <f aca="false">IF(A904="","",ROUNDUP(MONTH(A904)/3,0))</f>
        <v/>
      </c>
    </row>
    <row r="905" customFormat="false" ht="15" hidden="false" customHeight="false" outlineLevel="0" collapsed="false">
      <c r="A905" s="15"/>
      <c r="B905" s="16"/>
      <c r="C905" s="12"/>
      <c r="D905" s="12"/>
      <c r="E905" s="17"/>
      <c r="F905" s="18"/>
      <c r="G905" s="19" t="str">
        <f aca="false">IF(D905="","",IF(COUNTIF(Opsætning!$A$6:$A$15,D905)&gt;0,"Indtægt","Udgift"))</f>
        <v/>
      </c>
      <c r="H905" s="20" t="str">
        <f aca="false">IF(E905="","",IF(F905="Ja",ROUND(E905*Opsætning!$C$3/(1+Opsætning!$C$3),2),0))</f>
        <v/>
      </c>
      <c r="I905" s="20" t="str">
        <f aca="false">IF(E905="","",E905-H905)</f>
        <v/>
      </c>
      <c r="J905" s="21" t="str">
        <f aca="false">IF(A905="","",MONTH(A905))</f>
        <v/>
      </c>
      <c r="K905" s="21" t="str">
        <f aca="false">IF(A905="","",ROUNDUP(MONTH(A905)/3,0))</f>
        <v/>
      </c>
    </row>
    <row r="906" customFormat="false" ht="15" hidden="false" customHeight="false" outlineLevel="0" collapsed="false">
      <c r="A906" s="15"/>
      <c r="B906" s="16"/>
      <c r="C906" s="12"/>
      <c r="D906" s="12"/>
      <c r="E906" s="17"/>
      <c r="F906" s="18"/>
      <c r="G906" s="19" t="str">
        <f aca="false">IF(D906="","",IF(COUNTIF(Opsætning!$A$6:$A$15,D906)&gt;0,"Indtægt","Udgift"))</f>
        <v/>
      </c>
      <c r="H906" s="20" t="str">
        <f aca="false">IF(E906="","",IF(F906="Ja",ROUND(E906*Opsætning!$C$3/(1+Opsætning!$C$3),2),0))</f>
        <v/>
      </c>
      <c r="I906" s="20" t="str">
        <f aca="false">IF(E906="","",E906-H906)</f>
        <v/>
      </c>
      <c r="J906" s="21" t="str">
        <f aca="false">IF(A906="","",MONTH(A906))</f>
        <v/>
      </c>
      <c r="K906" s="21" t="str">
        <f aca="false">IF(A906="","",ROUNDUP(MONTH(A906)/3,0))</f>
        <v/>
      </c>
    </row>
    <row r="907" customFormat="false" ht="15" hidden="false" customHeight="false" outlineLevel="0" collapsed="false">
      <c r="A907" s="15"/>
      <c r="B907" s="16"/>
      <c r="C907" s="12"/>
      <c r="D907" s="12"/>
      <c r="E907" s="17"/>
      <c r="F907" s="18"/>
      <c r="G907" s="19" t="str">
        <f aca="false">IF(D907="","",IF(COUNTIF(Opsætning!$A$6:$A$15,D907)&gt;0,"Indtægt","Udgift"))</f>
        <v/>
      </c>
      <c r="H907" s="20" t="str">
        <f aca="false">IF(E907="","",IF(F907="Ja",ROUND(E907*Opsætning!$C$3/(1+Opsætning!$C$3),2),0))</f>
        <v/>
      </c>
      <c r="I907" s="20" t="str">
        <f aca="false">IF(E907="","",E907-H907)</f>
        <v/>
      </c>
      <c r="J907" s="21" t="str">
        <f aca="false">IF(A907="","",MONTH(A907))</f>
        <v/>
      </c>
      <c r="K907" s="21" t="str">
        <f aca="false">IF(A907="","",ROUNDUP(MONTH(A907)/3,0))</f>
        <v/>
      </c>
    </row>
    <row r="908" customFormat="false" ht="15" hidden="false" customHeight="false" outlineLevel="0" collapsed="false">
      <c r="A908" s="15"/>
      <c r="B908" s="16"/>
      <c r="C908" s="12"/>
      <c r="D908" s="12"/>
      <c r="E908" s="17"/>
      <c r="F908" s="18"/>
      <c r="G908" s="19" t="str">
        <f aca="false">IF(D908="","",IF(COUNTIF(Opsætning!$A$6:$A$15,D908)&gt;0,"Indtægt","Udgift"))</f>
        <v/>
      </c>
      <c r="H908" s="20" t="str">
        <f aca="false">IF(E908="","",IF(F908="Ja",ROUND(E908*Opsætning!$C$3/(1+Opsætning!$C$3),2),0))</f>
        <v/>
      </c>
      <c r="I908" s="20" t="str">
        <f aca="false">IF(E908="","",E908-H908)</f>
        <v/>
      </c>
      <c r="J908" s="21" t="str">
        <f aca="false">IF(A908="","",MONTH(A908))</f>
        <v/>
      </c>
      <c r="K908" s="21" t="str">
        <f aca="false">IF(A908="","",ROUNDUP(MONTH(A908)/3,0))</f>
        <v/>
      </c>
    </row>
    <row r="909" customFormat="false" ht="15" hidden="false" customHeight="false" outlineLevel="0" collapsed="false">
      <c r="A909" s="15"/>
      <c r="B909" s="16"/>
      <c r="C909" s="12"/>
      <c r="D909" s="12"/>
      <c r="E909" s="17"/>
      <c r="F909" s="18"/>
      <c r="G909" s="19" t="str">
        <f aca="false">IF(D909="","",IF(COUNTIF(Opsætning!$A$6:$A$15,D909)&gt;0,"Indtægt","Udgift"))</f>
        <v/>
      </c>
      <c r="H909" s="20" t="str">
        <f aca="false">IF(E909="","",IF(F909="Ja",ROUND(E909*Opsætning!$C$3/(1+Opsætning!$C$3),2),0))</f>
        <v/>
      </c>
      <c r="I909" s="20" t="str">
        <f aca="false">IF(E909="","",E909-H909)</f>
        <v/>
      </c>
      <c r="J909" s="21" t="str">
        <f aca="false">IF(A909="","",MONTH(A909))</f>
        <v/>
      </c>
      <c r="K909" s="21" t="str">
        <f aca="false">IF(A909="","",ROUNDUP(MONTH(A909)/3,0))</f>
        <v/>
      </c>
    </row>
    <row r="910" customFormat="false" ht="15" hidden="false" customHeight="false" outlineLevel="0" collapsed="false">
      <c r="A910" s="15"/>
      <c r="B910" s="16"/>
      <c r="C910" s="12"/>
      <c r="D910" s="12"/>
      <c r="E910" s="17"/>
      <c r="F910" s="18"/>
      <c r="G910" s="19" t="str">
        <f aca="false">IF(D910="","",IF(COUNTIF(Opsætning!$A$6:$A$15,D910)&gt;0,"Indtægt","Udgift"))</f>
        <v/>
      </c>
      <c r="H910" s="20" t="str">
        <f aca="false">IF(E910="","",IF(F910="Ja",ROUND(E910*Opsætning!$C$3/(1+Opsætning!$C$3),2),0))</f>
        <v/>
      </c>
      <c r="I910" s="20" t="str">
        <f aca="false">IF(E910="","",E910-H910)</f>
        <v/>
      </c>
      <c r="J910" s="21" t="str">
        <f aca="false">IF(A910="","",MONTH(A910))</f>
        <v/>
      </c>
      <c r="K910" s="21" t="str">
        <f aca="false">IF(A910="","",ROUNDUP(MONTH(A910)/3,0))</f>
        <v/>
      </c>
    </row>
    <row r="911" customFormat="false" ht="15" hidden="false" customHeight="false" outlineLevel="0" collapsed="false">
      <c r="A911" s="15"/>
      <c r="B911" s="16"/>
      <c r="C911" s="12"/>
      <c r="D911" s="12"/>
      <c r="E911" s="17"/>
      <c r="F911" s="18"/>
      <c r="G911" s="19" t="str">
        <f aca="false">IF(D911="","",IF(COUNTIF(Opsætning!$A$6:$A$15,D911)&gt;0,"Indtægt","Udgift"))</f>
        <v/>
      </c>
      <c r="H911" s="20" t="str">
        <f aca="false">IF(E911="","",IF(F911="Ja",ROUND(E911*Opsætning!$C$3/(1+Opsætning!$C$3),2),0))</f>
        <v/>
      </c>
      <c r="I911" s="20" t="str">
        <f aca="false">IF(E911="","",E911-H911)</f>
        <v/>
      </c>
      <c r="J911" s="21" t="str">
        <f aca="false">IF(A911="","",MONTH(A911))</f>
        <v/>
      </c>
      <c r="K911" s="21" t="str">
        <f aca="false">IF(A911="","",ROUNDUP(MONTH(A911)/3,0))</f>
        <v/>
      </c>
    </row>
    <row r="912" customFormat="false" ht="15" hidden="false" customHeight="false" outlineLevel="0" collapsed="false">
      <c r="A912" s="15"/>
      <c r="B912" s="16"/>
      <c r="C912" s="12"/>
      <c r="D912" s="12"/>
      <c r="E912" s="17"/>
      <c r="F912" s="18"/>
      <c r="G912" s="19" t="str">
        <f aca="false">IF(D912="","",IF(COUNTIF(Opsætning!$A$6:$A$15,D912)&gt;0,"Indtægt","Udgift"))</f>
        <v/>
      </c>
      <c r="H912" s="20" t="str">
        <f aca="false">IF(E912="","",IF(F912="Ja",ROUND(E912*Opsætning!$C$3/(1+Opsætning!$C$3),2),0))</f>
        <v/>
      </c>
      <c r="I912" s="20" t="str">
        <f aca="false">IF(E912="","",E912-H912)</f>
        <v/>
      </c>
      <c r="J912" s="21" t="str">
        <f aca="false">IF(A912="","",MONTH(A912))</f>
        <v/>
      </c>
      <c r="K912" s="21" t="str">
        <f aca="false">IF(A912="","",ROUNDUP(MONTH(A912)/3,0))</f>
        <v/>
      </c>
    </row>
    <row r="913" customFormat="false" ht="15" hidden="false" customHeight="false" outlineLevel="0" collapsed="false">
      <c r="A913" s="15"/>
      <c r="B913" s="16"/>
      <c r="C913" s="12"/>
      <c r="D913" s="12"/>
      <c r="E913" s="17"/>
      <c r="F913" s="18"/>
      <c r="G913" s="19" t="str">
        <f aca="false">IF(D913="","",IF(COUNTIF(Opsætning!$A$6:$A$15,D913)&gt;0,"Indtægt","Udgift"))</f>
        <v/>
      </c>
      <c r="H913" s="20" t="str">
        <f aca="false">IF(E913="","",IF(F913="Ja",ROUND(E913*Opsætning!$C$3/(1+Opsætning!$C$3),2),0))</f>
        <v/>
      </c>
      <c r="I913" s="20" t="str">
        <f aca="false">IF(E913="","",E913-H913)</f>
        <v/>
      </c>
      <c r="J913" s="21" t="str">
        <f aca="false">IF(A913="","",MONTH(A913))</f>
        <v/>
      </c>
      <c r="K913" s="21" t="str">
        <f aca="false">IF(A913="","",ROUNDUP(MONTH(A913)/3,0))</f>
        <v/>
      </c>
    </row>
    <row r="914" customFormat="false" ht="15" hidden="false" customHeight="false" outlineLevel="0" collapsed="false">
      <c r="A914" s="15"/>
      <c r="B914" s="16"/>
      <c r="C914" s="12"/>
      <c r="D914" s="12"/>
      <c r="E914" s="17"/>
      <c r="F914" s="18"/>
      <c r="G914" s="19" t="str">
        <f aca="false">IF(D914="","",IF(COUNTIF(Opsætning!$A$6:$A$15,D914)&gt;0,"Indtægt","Udgift"))</f>
        <v/>
      </c>
      <c r="H914" s="20" t="str">
        <f aca="false">IF(E914="","",IF(F914="Ja",ROUND(E914*Opsætning!$C$3/(1+Opsætning!$C$3),2),0))</f>
        <v/>
      </c>
      <c r="I914" s="20" t="str">
        <f aca="false">IF(E914="","",E914-H914)</f>
        <v/>
      </c>
      <c r="J914" s="21" t="str">
        <f aca="false">IF(A914="","",MONTH(A914))</f>
        <v/>
      </c>
      <c r="K914" s="21" t="str">
        <f aca="false">IF(A914="","",ROUNDUP(MONTH(A914)/3,0))</f>
        <v/>
      </c>
    </row>
    <row r="915" customFormat="false" ht="15" hidden="false" customHeight="false" outlineLevel="0" collapsed="false">
      <c r="A915" s="15"/>
      <c r="B915" s="16"/>
      <c r="C915" s="12"/>
      <c r="D915" s="12"/>
      <c r="E915" s="17"/>
      <c r="F915" s="18"/>
      <c r="G915" s="19" t="str">
        <f aca="false">IF(D915="","",IF(COUNTIF(Opsætning!$A$6:$A$15,D915)&gt;0,"Indtægt","Udgift"))</f>
        <v/>
      </c>
      <c r="H915" s="20" t="str">
        <f aca="false">IF(E915="","",IF(F915="Ja",ROUND(E915*Opsætning!$C$3/(1+Opsætning!$C$3),2),0))</f>
        <v/>
      </c>
      <c r="I915" s="20" t="str">
        <f aca="false">IF(E915="","",E915-H915)</f>
        <v/>
      </c>
      <c r="J915" s="21" t="str">
        <f aca="false">IF(A915="","",MONTH(A915))</f>
        <v/>
      </c>
      <c r="K915" s="21" t="str">
        <f aca="false">IF(A915="","",ROUNDUP(MONTH(A915)/3,0))</f>
        <v/>
      </c>
    </row>
    <row r="916" customFormat="false" ht="15" hidden="false" customHeight="false" outlineLevel="0" collapsed="false">
      <c r="A916" s="15"/>
      <c r="B916" s="16"/>
      <c r="C916" s="12"/>
      <c r="D916" s="12"/>
      <c r="E916" s="17"/>
      <c r="F916" s="18"/>
      <c r="G916" s="19" t="str">
        <f aca="false">IF(D916="","",IF(COUNTIF(Opsætning!$A$6:$A$15,D916)&gt;0,"Indtægt","Udgift"))</f>
        <v/>
      </c>
      <c r="H916" s="20" t="str">
        <f aca="false">IF(E916="","",IF(F916="Ja",ROUND(E916*Opsætning!$C$3/(1+Opsætning!$C$3),2),0))</f>
        <v/>
      </c>
      <c r="I916" s="20" t="str">
        <f aca="false">IF(E916="","",E916-H916)</f>
        <v/>
      </c>
      <c r="J916" s="21" t="str">
        <f aca="false">IF(A916="","",MONTH(A916))</f>
        <v/>
      </c>
      <c r="K916" s="21" t="str">
        <f aca="false">IF(A916="","",ROUNDUP(MONTH(A916)/3,0))</f>
        <v/>
      </c>
    </row>
    <row r="917" customFormat="false" ht="15" hidden="false" customHeight="false" outlineLevel="0" collapsed="false">
      <c r="A917" s="15"/>
      <c r="B917" s="16"/>
      <c r="C917" s="12"/>
      <c r="D917" s="12"/>
      <c r="E917" s="17"/>
      <c r="F917" s="18"/>
      <c r="G917" s="19" t="str">
        <f aca="false">IF(D917="","",IF(COUNTIF(Opsætning!$A$6:$A$15,D917)&gt;0,"Indtægt","Udgift"))</f>
        <v/>
      </c>
      <c r="H917" s="20" t="str">
        <f aca="false">IF(E917="","",IF(F917="Ja",ROUND(E917*Opsætning!$C$3/(1+Opsætning!$C$3),2),0))</f>
        <v/>
      </c>
      <c r="I917" s="20" t="str">
        <f aca="false">IF(E917="","",E917-H917)</f>
        <v/>
      </c>
      <c r="J917" s="21" t="str">
        <f aca="false">IF(A917="","",MONTH(A917))</f>
        <v/>
      </c>
      <c r="K917" s="21" t="str">
        <f aca="false">IF(A917="","",ROUNDUP(MONTH(A917)/3,0))</f>
        <v/>
      </c>
    </row>
    <row r="918" customFormat="false" ht="15" hidden="false" customHeight="false" outlineLevel="0" collapsed="false">
      <c r="A918" s="15"/>
      <c r="B918" s="16"/>
      <c r="C918" s="12"/>
      <c r="D918" s="12"/>
      <c r="E918" s="17"/>
      <c r="F918" s="18"/>
      <c r="G918" s="19" t="str">
        <f aca="false">IF(D918="","",IF(COUNTIF(Opsætning!$A$6:$A$15,D918)&gt;0,"Indtægt","Udgift"))</f>
        <v/>
      </c>
      <c r="H918" s="20" t="str">
        <f aca="false">IF(E918="","",IF(F918="Ja",ROUND(E918*Opsætning!$C$3/(1+Opsætning!$C$3),2),0))</f>
        <v/>
      </c>
      <c r="I918" s="20" t="str">
        <f aca="false">IF(E918="","",E918-H918)</f>
        <v/>
      </c>
      <c r="J918" s="21" t="str">
        <f aca="false">IF(A918="","",MONTH(A918))</f>
        <v/>
      </c>
      <c r="K918" s="21" t="str">
        <f aca="false">IF(A918="","",ROUNDUP(MONTH(A918)/3,0))</f>
        <v/>
      </c>
    </row>
    <row r="919" customFormat="false" ht="15" hidden="false" customHeight="false" outlineLevel="0" collapsed="false">
      <c r="A919" s="15"/>
      <c r="B919" s="16"/>
      <c r="C919" s="12"/>
      <c r="D919" s="12"/>
      <c r="E919" s="17"/>
      <c r="F919" s="18"/>
      <c r="G919" s="19" t="str">
        <f aca="false">IF(D919="","",IF(COUNTIF(Opsætning!$A$6:$A$15,D919)&gt;0,"Indtægt","Udgift"))</f>
        <v/>
      </c>
      <c r="H919" s="20" t="str">
        <f aca="false">IF(E919="","",IF(F919="Ja",ROUND(E919*Opsætning!$C$3/(1+Opsætning!$C$3),2),0))</f>
        <v/>
      </c>
      <c r="I919" s="20" t="str">
        <f aca="false">IF(E919="","",E919-H919)</f>
        <v/>
      </c>
      <c r="J919" s="21" t="str">
        <f aca="false">IF(A919="","",MONTH(A919))</f>
        <v/>
      </c>
      <c r="K919" s="21" t="str">
        <f aca="false">IF(A919="","",ROUNDUP(MONTH(A919)/3,0))</f>
        <v/>
      </c>
    </row>
    <row r="920" customFormat="false" ht="15" hidden="false" customHeight="false" outlineLevel="0" collapsed="false">
      <c r="A920" s="15"/>
      <c r="B920" s="16"/>
      <c r="C920" s="12"/>
      <c r="D920" s="12"/>
      <c r="E920" s="17"/>
      <c r="F920" s="18"/>
      <c r="G920" s="19" t="str">
        <f aca="false">IF(D920="","",IF(COUNTIF(Opsætning!$A$6:$A$15,D920)&gt;0,"Indtægt","Udgift"))</f>
        <v/>
      </c>
      <c r="H920" s="20" t="str">
        <f aca="false">IF(E920="","",IF(F920="Ja",ROUND(E920*Opsætning!$C$3/(1+Opsætning!$C$3),2),0))</f>
        <v/>
      </c>
      <c r="I920" s="20" t="str">
        <f aca="false">IF(E920="","",E920-H920)</f>
        <v/>
      </c>
      <c r="J920" s="21" t="str">
        <f aca="false">IF(A920="","",MONTH(A920))</f>
        <v/>
      </c>
      <c r="K920" s="21" t="str">
        <f aca="false">IF(A920="","",ROUNDUP(MONTH(A920)/3,0))</f>
        <v/>
      </c>
    </row>
    <row r="921" customFormat="false" ht="15" hidden="false" customHeight="false" outlineLevel="0" collapsed="false">
      <c r="A921" s="15"/>
      <c r="B921" s="16"/>
      <c r="C921" s="12"/>
      <c r="D921" s="12"/>
      <c r="E921" s="17"/>
      <c r="F921" s="18"/>
      <c r="G921" s="19" t="str">
        <f aca="false">IF(D921="","",IF(COUNTIF(Opsætning!$A$6:$A$15,D921)&gt;0,"Indtægt","Udgift"))</f>
        <v/>
      </c>
      <c r="H921" s="20" t="str">
        <f aca="false">IF(E921="","",IF(F921="Ja",ROUND(E921*Opsætning!$C$3/(1+Opsætning!$C$3),2),0))</f>
        <v/>
      </c>
      <c r="I921" s="20" t="str">
        <f aca="false">IF(E921="","",E921-H921)</f>
        <v/>
      </c>
      <c r="J921" s="21" t="str">
        <f aca="false">IF(A921="","",MONTH(A921))</f>
        <v/>
      </c>
      <c r="K921" s="21" t="str">
        <f aca="false">IF(A921="","",ROUNDUP(MONTH(A921)/3,0))</f>
        <v/>
      </c>
    </row>
    <row r="922" customFormat="false" ht="15" hidden="false" customHeight="false" outlineLevel="0" collapsed="false">
      <c r="A922" s="15"/>
      <c r="B922" s="16"/>
      <c r="C922" s="12"/>
      <c r="D922" s="12"/>
      <c r="E922" s="17"/>
      <c r="F922" s="18"/>
      <c r="G922" s="19" t="str">
        <f aca="false">IF(D922="","",IF(COUNTIF(Opsætning!$A$6:$A$15,D922)&gt;0,"Indtægt","Udgift"))</f>
        <v/>
      </c>
      <c r="H922" s="20" t="str">
        <f aca="false">IF(E922="","",IF(F922="Ja",ROUND(E922*Opsætning!$C$3/(1+Opsætning!$C$3),2),0))</f>
        <v/>
      </c>
      <c r="I922" s="20" t="str">
        <f aca="false">IF(E922="","",E922-H922)</f>
        <v/>
      </c>
      <c r="J922" s="21" t="str">
        <f aca="false">IF(A922="","",MONTH(A922))</f>
        <v/>
      </c>
      <c r="K922" s="21" t="str">
        <f aca="false">IF(A922="","",ROUNDUP(MONTH(A922)/3,0))</f>
        <v/>
      </c>
    </row>
    <row r="923" customFormat="false" ht="15" hidden="false" customHeight="false" outlineLevel="0" collapsed="false">
      <c r="A923" s="15"/>
      <c r="B923" s="16"/>
      <c r="C923" s="12"/>
      <c r="D923" s="12"/>
      <c r="E923" s="17"/>
      <c r="F923" s="18"/>
      <c r="G923" s="19" t="str">
        <f aca="false">IF(D923="","",IF(COUNTIF(Opsætning!$A$6:$A$15,D923)&gt;0,"Indtægt","Udgift"))</f>
        <v/>
      </c>
      <c r="H923" s="20" t="str">
        <f aca="false">IF(E923="","",IF(F923="Ja",ROUND(E923*Opsætning!$C$3/(1+Opsætning!$C$3),2),0))</f>
        <v/>
      </c>
      <c r="I923" s="20" t="str">
        <f aca="false">IF(E923="","",E923-H923)</f>
        <v/>
      </c>
      <c r="J923" s="21" t="str">
        <f aca="false">IF(A923="","",MONTH(A923))</f>
        <v/>
      </c>
      <c r="K923" s="21" t="str">
        <f aca="false">IF(A923="","",ROUNDUP(MONTH(A923)/3,0))</f>
        <v/>
      </c>
    </row>
    <row r="924" customFormat="false" ht="15" hidden="false" customHeight="false" outlineLevel="0" collapsed="false">
      <c r="A924" s="15"/>
      <c r="B924" s="16"/>
      <c r="C924" s="12"/>
      <c r="D924" s="12"/>
      <c r="E924" s="17"/>
      <c r="F924" s="18"/>
      <c r="G924" s="19" t="str">
        <f aca="false">IF(D924="","",IF(COUNTIF(Opsætning!$A$6:$A$15,D924)&gt;0,"Indtægt","Udgift"))</f>
        <v/>
      </c>
      <c r="H924" s="20" t="str">
        <f aca="false">IF(E924="","",IF(F924="Ja",ROUND(E924*Opsætning!$C$3/(1+Opsætning!$C$3),2),0))</f>
        <v/>
      </c>
      <c r="I924" s="20" t="str">
        <f aca="false">IF(E924="","",E924-H924)</f>
        <v/>
      </c>
      <c r="J924" s="21" t="str">
        <f aca="false">IF(A924="","",MONTH(A924))</f>
        <v/>
      </c>
      <c r="K924" s="21" t="str">
        <f aca="false">IF(A924="","",ROUNDUP(MONTH(A924)/3,0))</f>
        <v/>
      </c>
    </row>
    <row r="925" customFormat="false" ht="15" hidden="false" customHeight="false" outlineLevel="0" collapsed="false">
      <c r="A925" s="15"/>
      <c r="B925" s="16"/>
      <c r="C925" s="12"/>
      <c r="D925" s="12"/>
      <c r="E925" s="17"/>
      <c r="F925" s="18"/>
      <c r="G925" s="19" t="str">
        <f aca="false">IF(D925="","",IF(COUNTIF(Opsætning!$A$6:$A$15,D925)&gt;0,"Indtægt","Udgift"))</f>
        <v/>
      </c>
      <c r="H925" s="20" t="str">
        <f aca="false">IF(E925="","",IF(F925="Ja",ROUND(E925*Opsætning!$C$3/(1+Opsætning!$C$3),2),0))</f>
        <v/>
      </c>
      <c r="I925" s="20" t="str">
        <f aca="false">IF(E925="","",E925-H925)</f>
        <v/>
      </c>
      <c r="J925" s="21" t="str">
        <f aca="false">IF(A925="","",MONTH(A925))</f>
        <v/>
      </c>
      <c r="K925" s="21" t="str">
        <f aca="false">IF(A925="","",ROUNDUP(MONTH(A925)/3,0))</f>
        <v/>
      </c>
    </row>
    <row r="926" customFormat="false" ht="15" hidden="false" customHeight="false" outlineLevel="0" collapsed="false">
      <c r="A926" s="15"/>
      <c r="B926" s="16"/>
      <c r="C926" s="12"/>
      <c r="D926" s="12"/>
      <c r="E926" s="17"/>
      <c r="F926" s="18"/>
      <c r="G926" s="19" t="str">
        <f aca="false">IF(D926="","",IF(COUNTIF(Opsætning!$A$6:$A$15,D926)&gt;0,"Indtægt","Udgift"))</f>
        <v/>
      </c>
      <c r="H926" s="20" t="str">
        <f aca="false">IF(E926="","",IF(F926="Ja",ROUND(E926*Opsætning!$C$3/(1+Opsætning!$C$3),2),0))</f>
        <v/>
      </c>
      <c r="I926" s="20" t="str">
        <f aca="false">IF(E926="","",E926-H926)</f>
        <v/>
      </c>
      <c r="J926" s="21" t="str">
        <f aca="false">IF(A926="","",MONTH(A926))</f>
        <v/>
      </c>
      <c r="K926" s="21" t="str">
        <f aca="false">IF(A926="","",ROUNDUP(MONTH(A926)/3,0))</f>
        <v/>
      </c>
    </row>
    <row r="927" customFormat="false" ht="15" hidden="false" customHeight="false" outlineLevel="0" collapsed="false">
      <c r="A927" s="15"/>
      <c r="B927" s="16"/>
      <c r="C927" s="12"/>
      <c r="D927" s="12"/>
      <c r="E927" s="17"/>
      <c r="F927" s="18"/>
      <c r="G927" s="19" t="str">
        <f aca="false">IF(D927="","",IF(COUNTIF(Opsætning!$A$6:$A$15,D927)&gt;0,"Indtægt","Udgift"))</f>
        <v/>
      </c>
      <c r="H927" s="20" t="str">
        <f aca="false">IF(E927="","",IF(F927="Ja",ROUND(E927*Opsætning!$C$3/(1+Opsætning!$C$3),2),0))</f>
        <v/>
      </c>
      <c r="I927" s="20" t="str">
        <f aca="false">IF(E927="","",E927-H927)</f>
        <v/>
      </c>
      <c r="J927" s="21" t="str">
        <f aca="false">IF(A927="","",MONTH(A927))</f>
        <v/>
      </c>
      <c r="K927" s="21" t="str">
        <f aca="false">IF(A927="","",ROUNDUP(MONTH(A927)/3,0))</f>
        <v/>
      </c>
    </row>
    <row r="928" customFormat="false" ht="15" hidden="false" customHeight="false" outlineLevel="0" collapsed="false">
      <c r="A928" s="15"/>
      <c r="B928" s="16"/>
      <c r="C928" s="12"/>
      <c r="D928" s="12"/>
      <c r="E928" s="17"/>
      <c r="F928" s="18"/>
      <c r="G928" s="19" t="str">
        <f aca="false">IF(D928="","",IF(COUNTIF(Opsætning!$A$6:$A$15,D928)&gt;0,"Indtægt","Udgift"))</f>
        <v/>
      </c>
      <c r="H928" s="20" t="str">
        <f aca="false">IF(E928="","",IF(F928="Ja",ROUND(E928*Opsætning!$C$3/(1+Opsætning!$C$3),2),0))</f>
        <v/>
      </c>
      <c r="I928" s="20" t="str">
        <f aca="false">IF(E928="","",E928-H928)</f>
        <v/>
      </c>
      <c r="J928" s="21" t="str">
        <f aca="false">IF(A928="","",MONTH(A928))</f>
        <v/>
      </c>
      <c r="K928" s="21" t="str">
        <f aca="false">IF(A928="","",ROUNDUP(MONTH(A928)/3,0))</f>
        <v/>
      </c>
    </row>
    <row r="929" customFormat="false" ht="15" hidden="false" customHeight="false" outlineLevel="0" collapsed="false">
      <c r="A929" s="15"/>
      <c r="B929" s="16"/>
      <c r="C929" s="12"/>
      <c r="D929" s="12"/>
      <c r="E929" s="17"/>
      <c r="F929" s="18"/>
      <c r="G929" s="19" t="str">
        <f aca="false">IF(D929="","",IF(COUNTIF(Opsætning!$A$6:$A$15,D929)&gt;0,"Indtægt","Udgift"))</f>
        <v/>
      </c>
      <c r="H929" s="20" t="str">
        <f aca="false">IF(E929="","",IF(F929="Ja",ROUND(E929*Opsætning!$C$3/(1+Opsætning!$C$3),2),0))</f>
        <v/>
      </c>
      <c r="I929" s="20" t="str">
        <f aca="false">IF(E929="","",E929-H929)</f>
        <v/>
      </c>
      <c r="J929" s="21" t="str">
        <f aca="false">IF(A929="","",MONTH(A929))</f>
        <v/>
      </c>
      <c r="K929" s="21" t="str">
        <f aca="false">IF(A929="","",ROUNDUP(MONTH(A929)/3,0))</f>
        <v/>
      </c>
    </row>
    <row r="930" customFormat="false" ht="15" hidden="false" customHeight="false" outlineLevel="0" collapsed="false">
      <c r="A930" s="15"/>
      <c r="B930" s="16"/>
      <c r="C930" s="12"/>
      <c r="D930" s="12"/>
      <c r="E930" s="17"/>
      <c r="F930" s="18"/>
      <c r="G930" s="19" t="str">
        <f aca="false">IF(D930="","",IF(COUNTIF(Opsætning!$A$6:$A$15,D930)&gt;0,"Indtægt","Udgift"))</f>
        <v/>
      </c>
      <c r="H930" s="20" t="str">
        <f aca="false">IF(E930="","",IF(F930="Ja",ROUND(E930*Opsætning!$C$3/(1+Opsætning!$C$3),2),0))</f>
        <v/>
      </c>
      <c r="I930" s="20" t="str">
        <f aca="false">IF(E930="","",E930-H930)</f>
        <v/>
      </c>
      <c r="J930" s="21" t="str">
        <f aca="false">IF(A930="","",MONTH(A930))</f>
        <v/>
      </c>
      <c r="K930" s="21" t="str">
        <f aca="false">IF(A930="","",ROUNDUP(MONTH(A930)/3,0))</f>
        <v/>
      </c>
    </row>
    <row r="931" customFormat="false" ht="15" hidden="false" customHeight="false" outlineLevel="0" collapsed="false">
      <c r="A931" s="15"/>
      <c r="B931" s="16"/>
      <c r="C931" s="12"/>
      <c r="D931" s="12"/>
      <c r="E931" s="17"/>
      <c r="F931" s="18"/>
      <c r="G931" s="19" t="str">
        <f aca="false">IF(D931="","",IF(COUNTIF(Opsætning!$A$6:$A$15,D931)&gt;0,"Indtægt","Udgift"))</f>
        <v/>
      </c>
      <c r="H931" s="20" t="str">
        <f aca="false">IF(E931="","",IF(F931="Ja",ROUND(E931*Opsætning!$C$3/(1+Opsætning!$C$3),2),0))</f>
        <v/>
      </c>
      <c r="I931" s="20" t="str">
        <f aca="false">IF(E931="","",E931-H931)</f>
        <v/>
      </c>
      <c r="J931" s="21" t="str">
        <f aca="false">IF(A931="","",MONTH(A931))</f>
        <v/>
      </c>
      <c r="K931" s="21" t="str">
        <f aca="false">IF(A931="","",ROUNDUP(MONTH(A931)/3,0))</f>
        <v/>
      </c>
    </row>
    <row r="932" customFormat="false" ht="15" hidden="false" customHeight="false" outlineLevel="0" collapsed="false">
      <c r="A932" s="15"/>
      <c r="B932" s="16"/>
      <c r="C932" s="12"/>
      <c r="D932" s="12"/>
      <c r="E932" s="17"/>
      <c r="F932" s="18"/>
      <c r="G932" s="19" t="str">
        <f aca="false">IF(D932="","",IF(COUNTIF(Opsætning!$A$6:$A$15,D932)&gt;0,"Indtægt","Udgift"))</f>
        <v/>
      </c>
      <c r="H932" s="20" t="str">
        <f aca="false">IF(E932="","",IF(F932="Ja",ROUND(E932*Opsætning!$C$3/(1+Opsætning!$C$3),2),0))</f>
        <v/>
      </c>
      <c r="I932" s="20" t="str">
        <f aca="false">IF(E932="","",E932-H932)</f>
        <v/>
      </c>
      <c r="J932" s="21" t="str">
        <f aca="false">IF(A932="","",MONTH(A932))</f>
        <v/>
      </c>
      <c r="K932" s="21" t="str">
        <f aca="false">IF(A932="","",ROUNDUP(MONTH(A932)/3,0))</f>
        <v/>
      </c>
    </row>
    <row r="933" customFormat="false" ht="15" hidden="false" customHeight="false" outlineLevel="0" collapsed="false">
      <c r="A933" s="15"/>
      <c r="B933" s="16"/>
      <c r="C933" s="12"/>
      <c r="D933" s="12"/>
      <c r="E933" s="17"/>
      <c r="F933" s="18"/>
      <c r="G933" s="19" t="str">
        <f aca="false">IF(D933="","",IF(COUNTIF(Opsætning!$A$6:$A$15,D933)&gt;0,"Indtægt","Udgift"))</f>
        <v/>
      </c>
      <c r="H933" s="20" t="str">
        <f aca="false">IF(E933="","",IF(F933="Ja",ROUND(E933*Opsætning!$C$3/(1+Opsætning!$C$3),2),0))</f>
        <v/>
      </c>
      <c r="I933" s="20" t="str">
        <f aca="false">IF(E933="","",E933-H933)</f>
        <v/>
      </c>
      <c r="J933" s="21" t="str">
        <f aca="false">IF(A933="","",MONTH(A933))</f>
        <v/>
      </c>
      <c r="K933" s="21" t="str">
        <f aca="false">IF(A933="","",ROUNDUP(MONTH(A933)/3,0))</f>
        <v/>
      </c>
    </row>
    <row r="934" customFormat="false" ht="15" hidden="false" customHeight="false" outlineLevel="0" collapsed="false">
      <c r="A934" s="15"/>
      <c r="B934" s="16"/>
      <c r="C934" s="12"/>
      <c r="D934" s="12"/>
      <c r="E934" s="17"/>
      <c r="F934" s="18"/>
      <c r="G934" s="19" t="str">
        <f aca="false">IF(D934="","",IF(COUNTIF(Opsætning!$A$6:$A$15,D934)&gt;0,"Indtægt","Udgift"))</f>
        <v/>
      </c>
      <c r="H934" s="20" t="str">
        <f aca="false">IF(E934="","",IF(F934="Ja",ROUND(E934*Opsætning!$C$3/(1+Opsætning!$C$3),2),0))</f>
        <v/>
      </c>
      <c r="I934" s="20" t="str">
        <f aca="false">IF(E934="","",E934-H934)</f>
        <v/>
      </c>
      <c r="J934" s="21" t="str">
        <f aca="false">IF(A934="","",MONTH(A934))</f>
        <v/>
      </c>
      <c r="K934" s="21" t="str">
        <f aca="false">IF(A934="","",ROUNDUP(MONTH(A934)/3,0))</f>
        <v/>
      </c>
    </row>
    <row r="935" customFormat="false" ht="15" hidden="false" customHeight="false" outlineLevel="0" collapsed="false">
      <c r="A935" s="15"/>
      <c r="B935" s="16"/>
      <c r="C935" s="12"/>
      <c r="D935" s="12"/>
      <c r="E935" s="17"/>
      <c r="F935" s="18"/>
      <c r="G935" s="19" t="str">
        <f aca="false">IF(D935="","",IF(COUNTIF(Opsætning!$A$6:$A$15,D935)&gt;0,"Indtægt","Udgift"))</f>
        <v/>
      </c>
      <c r="H935" s="20" t="str">
        <f aca="false">IF(E935="","",IF(F935="Ja",ROUND(E935*Opsætning!$C$3/(1+Opsætning!$C$3),2),0))</f>
        <v/>
      </c>
      <c r="I935" s="20" t="str">
        <f aca="false">IF(E935="","",E935-H935)</f>
        <v/>
      </c>
      <c r="J935" s="21" t="str">
        <f aca="false">IF(A935="","",MONTH(A935))</f>
        <v/>
      </c>
      <c r="K935" s="21" t="str">
        <f aca="false">IF(A935="","",ROUNDUP(MONTH(A935)/3,0))</f>
        <v/>
      </c>
    </row>
    <row r="936" customFormat="false" ht="15" hidden="false" customHeight="false" outlineLevel="0" collapsed="false">
      <c r="A936" s="15"/>
      <c r="B936" s="16"/>
      <c r="C936" s="12"/>
      <c r="D936" s="12"/>
      <c r="E936" s="17"/>
      <c r="F936" s="18"/>
      <c r="G936" s="19" t="str">
        <f aca="false">IF(D936="","",IF(COUNTIF(Opsætning!$A$6:$A$15,D936)&gt;0,"Indtægt","Udgift"))</f>
        <v/>
      </c>
      <c r="H936" s="20" t="str">
        <f aca="false">IF(E936="","",IF(F936="Ja",ROUND(E936*Opsætning!$C$3/(1+Opsætning!$C$3),2),0))</f>
        <v/>
      </c>
      <c r="I936" s="20" t="str">
        <f aca="false">IF(E936="","",E936-H936)</f>
        <v/>
      </c>
      <c r="J936" s="21" t="str">
        <f aca="false">IF(A936="","",MONTH(A936))</f>
        <v/>
      </c>
      <c r="K936" s="21" t="str">
        <f aca="false">IF(A936="","",ROUNDUP(MONTH(A936)/3,0))</f>
        <v/>
      </c>
    </row>
    <row r="937" customFormat="false" ht="15" hidden="false" customHeight="false" outlineLevel="0" collapsed="false">
      <c r="A937" s="15"/>
      <c r="B937" s="16"/>
      <c r="C937" s="12"/>
      <c r="D937" s="12"/>
      <c r="E937" s="17"/>
      <c r="F937" s="18"/>
      <c r="G937" s="19" t="str">
        <f aca="false">IF(D937="","",IF(COUNTIF(Opsætning!$A$6:$A$15,D937)&gt;0,"Indtægt","Udgift"))</f>
        <v/>
      </c>
      <c r="H937" s="20" t="str">
        <f aca="false">IF(E937="","",IF(F937="Ja",ROUND(E937*Opsætning!$C$3/(1+Opsætning!$C$3),2),0))</f>
        <v/>
      </c>
      <c r="I937" s="20" t="str">
        <f aca="false">IF(E937="","",E937-H937)</f>
        <v/>
      </c>
      <c r="J937" s="21" t="str">
        <f aca="false">IF(A937="","",MONTH(A937))</f>
        <v/>
      </c>
      <c r="K937" s="21" t="str">
        <f aca="false">IF(A937="","",ROUNDUP(MONTH(A937)/3,0))</f>
        <v/>
      </c>
    </row>
    <row r="938" customFormat="false" ht="15" hidden="false" customHeight="false" outlineLevel="0" collapsed="false">
      <c r="A938" s="15"/>
      <c r="B938" s="16"/>
      <c r="C938" s="12"/>
      <c r="D938" s="12"/>
      <c r="E938" s="17"/>
      <c r="F938" s="18"/>
      <c r="G938" s="19" t="str">
        <f aca="false">IF(D938="","",IF(COUNTIF(Opsætning!$A$6:$A$15,D938)&gt;0,"Indtægt","Udgift"))</f>
        <v/>
      </c>
      <c r="H938" s="20" t="str">
        <f aca="false">IF(E938="","",IF(F938="Ja",ROUND(E938*Opsætning!$C$3/(1+Opsætning!$C$3),2),0))</f>
        <v/>
      </c>
      <c r="I938" s="20" t="str">
        <f aca="false">IF(E938="","",E938-H938)</f>
        <v/>
      </c>
      <c r="J938" s="21" t="str">
        <f aca="false">IF(A938="","",MONTH(A938))</f>
        <v/>
      </c>
      <c r="K938" s="21" t="str">
        <f aca="false">IF(A938="","",ROUNDUP(MONTH(A938)/3,0))</f>
        <v/>
      </c>
    </row>
    <row r="939" customFormat="false" ht="15" hidden="false" customHeight="false" outlineLevel="0" collapsed="false">
      <c r="A939" s="15"/>
      <c r="B939" s="16"/>
      <c r="C939" s="12"/>
      <c r="D939" s="12"/>
      <c r="E939" s="17"/>
      <c r="F939" s="18"/>
      <c r="G939" s="19" t="str">
        <f aca="false">IF(D939="","",IF(COUNTIF(Opsætning!$A$6:$A$15,D939)&gt;0,"Indtægt","Udgift"))</f>
        <v/>
      </c>
      <c r="H939" s="20" t="str">
        <f aca="false">IF(E939="","",IF(F939="Ja",ROUND(E939*Opsætning!$C$3/(1+Opsætning!$C$3),2),0))</f>
        <v/>
      </c>
      <c r="I939" s="20" t="str">
        <f aca="false">IF(E939="","",E939-H939)</f>
        <v/>
      </c>
      <c r="J939" s="21" t="str">
        <f aca="false">IF(A939="","",MONTH(A939))</f>
        <v/>
      </c>
      <c r="K939" s="21" t="str">
        <f aca="false">IF(A939="","",ROUNDUP(MONTH(A939)/3,0))</f>
        <v/>
      </c>
    </row>
    <row r="940" customFormat="false" ht="15" hidden="false" customHeight="false" outlineLevel="0" collapsed="false">
      <c r="A940" s="15"/>
      <c r="B940" s="16"/>
      <c r="C940" s="12"/>
      <c r="D940" s="12"/>
      <c r="E940" s="17"/>
      <c r="F940" s="18"/>
      <c r="G940" s="19" t="str">
        <f aca="false">IF(D940="","",IF(COUNTIF(Opsætning!$A$6:$A$15,D940)&gt;0,"Indtægt","Udgift"))</f>
        <v/>
      </c>
      <c r="H940" s="20" t="str">
        <f aca="false">IF(E940="","",IF(F940="Ja",ROUND(E940*Opsætning!$C$3/(1+Opsætning!$C$3),2),0))</f>
        <v/>
      </c>
      <c r="I940" s="20" t="str">
        <f aca="false">IF(E940="","",E940-H940)</f>
        <v/>
      </c>
      <c r="J940" s="21" t="str">
        <f aca="false">IF(A940="","",MONTH(A940))</f>
        <v/>
      </c>
      <c r="K940" s="21" t="str">
        <f aca="false">IF(A940="","",ROUNDUP(MONTH(A940)/3,0))</f>
        <v/>
      </c>
    </row>
    <row r="941" customFormat="false" ht="15" hidden="false" customHeight="false" outlineLevel="0" collapsed="false">
      <c r="A941" s="15"/>
      <c r="B941" s="16"/>
      <c r="C941" s="12"/>
      <c r="D941" s="12"/>
      <c r="E941" s="17"/>
      <c r="F941" s="18"/>
      <c r="G941" s="19" t="str">
        <f aca="false">IF(D941="","",IF(COUNTIF(Opsætning!$A$6:$A$15,D941)&gt;0,"Indtægt","Udgift"))</f>
        <v/>
      </c>
      <c r="H941" s="20" t="str">
        <f aca="false">IF(E941="","",IF(F941="Ja",ROUND(E941*Opsætning!$C$3/(1+Opsætning!$C$3),2),0))</f>
        <v/>
      </c>
      <c r="I941" s="20" t="str">
        <f aca="false">IF(E941="","",E941-H941)</f>
        <v/>
      </c>
      <c r="J941" s="21" t="str">
        <f aca="false">IF(A941="","",MONTH(A941))</f>
        <v/>
      </c>
      <c r="K941" s="21" t="str">
        <f aca="false">IF(A941="","",ROUNDUP(MONTH(A941)/3,0))</f>
        <v/>
      </c>
    </row>
    <row r="942" customFormat="false" ht="15" hidden="false" customHeight="false" outlineLevel="0" collapsed="false">
      <c r="A942" s="15"/>
      <c r="B942" s="16"/>
      <c r="C942" s="12"/>
      <c r="D942" s="12"/>
      <c r="E942" s="17"/>
      <c r="F942" s="18"/>
      <c r="G942" s="19" t="str">
        <f aca="false">IF(D942="","",IF(COUNTIF(Opsætning!$A$6:$A$15,D942)&gt;0,"Indtægt","Udgift"))</f>
        <v/>
      </c>
      <c r="H942" s="20" t="str">
        <f aca="false">IF(E942="","",IF(F942="Ja",ROUND(E942*Opsætning!$C$3/(1+Opsætning!$C$3),2),0))</f>
        <v/>
      </c>
      <c r="I942" s="20" t="str">
        <f aca="false">IF(E942="","",E942-H942)</f>
        <v/>
      </c>
      <c r="J942" s="21" t="str">
        <f aca="false">IF(A942="","",MONTH(A942))</f>
        <v/>
      </c>
      <c r="K942" s="21" t="str">
        <f aca="false">IF(A942="","",ROUNDUP(MONTH(A942)/3,0))</f>
        <v/>
      </c>
    </row>
    <row r="943" customFormat="false" ht="15" hidden="false" customHeight="false" outlineLevel="0" collapsed="false">
      <c r="A943" s="15"/>
      <c r="B943" s="16"/>
      <c r="C943" s="12"/>
      <c r="D943" s="12"/>
      <c r="E943" s="17"/>
      <c r="F943" s="18"/>
      <c r="G943" s="19" t="str">
        <f aca="false">IF(D943="","",IF(COUNTIF(Opsætning!$A$6:$A$15,D943)&gt;0,"Indtægt","Udgift"))</f>
        <v/>
      </c>
      <c r="H943" s="20" t="str">
        <f aca="false">IF(E943="","",IF(F943="Ja",ROUND(E943*Opsætning!$C$3/(1+Opsætning!$C$3),2),0))</f>
        <v/>
      </c>
      <c r="I943" s="20" t="str">
        <f aca="false">IF(E943="","",E943-H943)</f>
        <v/>
      </c>
      <c r="J943" s="21" t="str">
        <f aca="false">IF(A943="","",MONTH(A943))</f>
        <v/>
      </c>
      <c r="K943" s="21" t="str">
        <f aca="false">IF(A943="","",ROUNDUP(MONTH(A943)/3,0))</f>
        <v/>
      </c>
    </row>
    <row r="944" customFormat="false" ht="15" hidden="false" customHeight="false" outlineLevel="0" collapsed="false">
      <c r="A944" s="15"/>
      <c r="B944" s="16"/>
      <c r="C944" s="12"/>
      <c r="D944" s="12"/>
      <c r="E944" s="17"/>
      <c r="F944" s="18"/>
      <c r="G944" s="19" t="str">
        <f aca="false">IF(D944="","",IF(COUNTIF(Opsætning!$A$6:$A$15,D944)&gt;0,"Indtægt","Udgift"))</f>
        <v/>
      </c>
      <c r="H944" s="20" t="str">
        <f aca="false">IF(E944="","",IF(F944="Ja",ROUND(E944*Opsætning!$C$3/(1+Opsætning!$C$3),2),0))</f>
        <v/>
      </c>
      <c r="I944" s="20" t="str">
        <f aca="false">IF(E944="","",E944-H944)</f>
        <v/>
      </c>
      <c r="J944" s="21" t="str">
        <f aca="false">IF(A944="","",MONTH(A944))</f>
        <v/>
      </c>
      <c r="K944" s="21" t="str">
        <f aca="false">IF(A944="","",ROUNDUP(MONTH(A944)/3,0))</f>
        <v/>
      </c>
    </row>
    <row r="945" customFormat="false" ht="15" hidden="false" customHeight="false" outlineLevel="0" collapsed="false">
      <c r="A945" s="15"/>
      <c r="B945" s="16"/>
      <c r="C945" s="12"/>
      <c r="D945" s="12"/>
      <c r="E945" s="17"/>
      <c r="F945" s="18"/>
      <c r="G945" s="19" t="str">
        <f aca="false">IF(D945="","",IF(COUNTIF(Opsætning!$A$6:$A$15,D945)&gt;0,"Indtægt","Udgift"))</f>
        <v/>
      </c>
      <c r="H945" s="20" t="str">
        <f aca="false">IF(E945="","",IF(F945="Ja",ROUND(E945*Opsætning!$C$3/(1+Opsætning!$C$3),2),0))</f>
        <v/>
      </c>
      <c r="I945" s="20" t="str">
        <f aca="false">IF(E945="","",E945-H945)</f>
        <v/>
      </c>
      <c r="J945" s="21" t="str">
        <f aca="false">IF(A945="","",MONTH(A945))</f>
        <v/>
      </c>
      <c r="K945" s="21" t="str">
        <f aca="false">IF(A945="","",ROUNDUP(MONTH(A945)/3,0))</f>
        <v/>
      </c>
    </row>
    <row r="946" customFormat="false" ht="15" hidden="false" customHeight="false" outlineLevel="0" collapsed="false">
      <c r="A946" s="15"/>
      <c r="B946" s="16"/>
      <c r="C946" s="12"/>
      <c r="D946" s="12"/>
      <c r="E946" s="17"/>
      <c r="F946" s="18"/>
      <c r="G946" s="19" t="str">
        <f aca="false">IF(D946="","",IF(COUNTIF(Opsætning!$A$6:$A$15,D946)&gt;0,"Indtægt","Udgift"))</f>
        <v/>
      </c>
      <c r="H946" s="20" t="str">
        <f aca="false">IF(E946="","",IF(F946="Ja",ROUND(E946*Opsætning!$C$3/(1+Opsætning!$C$3),2),0))</f>
        <v/>
      </c>
      <c r="I946" s="20" t="str">
        <f aca="false">IF(E946="","",E946-H946)</f>
        <v/>
      </c>
      <c r="J946" s="21" t="str">
        <f aca="false">IF(A946="","",MONTH(A946))</f>
        <v/>
      </c>
      <c r="K946" s="21" t="str">
        <f aca="false">IF(A946="","",ROUNDUP(MONTH(A946)/3,0))</f>
        <v/>
      </c>
    </row>
    <row r="947" customFormat="false" ht="15" hidden="false" customHeight="false" outlineLevel="0" collapsed="false">
      <c r="A947" s="15"/>
      <c r="B947" s="16"/>
      <c r="C947" s="12"/>
      <c r="D947" s="12"/>
      <c r="E947" s="17"/>
      <c r="F947" s="18"/>
      <c r="G947" s="19" t="str">
        <f aca="false">IF(D947="","",IF(COUNTIF(Opsætning!$A$6:$A$15,D947)&gt;0,"Indtægt","Udgift"))</f>
        <v/>
      </c>
      <c r="H947" s="20" t="str">
        <f aca="false">IF(E947="","",IF(F947="Ja",ROUND(E947*Opsætning!$C$3/(1+Opsætning!$C$3),2),0))</f>
        <v/>
      </c>
      <c r="I947" s="20" t="str">
        <f aca="false">IF(E947="","",E947-H947)</f>
        <v/>
      </c>
      <c r="J947" s="21" t="str">
        <f aca="false">IF(A947="","",MONTH(A947))</f>
        <v/>
      </c>
      <c r="K947" s="21" t="str">
        <f aca="false">IF(A947="","",ROUNDUP(MONTH(A947)/3,0))</f>
        <v/>
      </c>
    </row>
    <row r="948" customFormat="false" ht="15" hidden="false" customHeight="false" outlineLevel="0" collapsed="false">
      <c r="A948" s="15"/>
      <c r="B948" s="16"/>
      <c r="C948" s="12"/>
      <c r="D948" s="12"/>
      <c r="E948" s="17"/>
      <c r="F948" s="18"/>
      <c r="G948" s="19" t="str">
        <f aca="false">IF(D948="","",IF(COUNTIF(Opsætning!$A$6:$A$15,D948)&gt;0,"Indtægt","Udgift"))</f>
        <v/>
      </c>
      <c r="H948" s="20" t="str">
        <f aca="false">IF(E948="","",IF(F948="Ja",ROUND(E948*Opsætning!$C$3/(1+Opsætning!$C$3),2),0))</f>
        <v/>
      </c>
      <c r="I948" s="20" t="str">
        <f aca="false">IF(E948="","",E948-H948)</f>
        <v/>
      </c>
      <c r="J948" s="21" t="str">
        <f aca="false">IF(A948="","",MONTH(A948))</f>
        <v/>
      </c>
      <c r="K948" s="21" t="str">
        <f aca="false">IF(A948="","",ROUNDUP(MONTH(A948)/3,0))</f>
        <v/>
      </c>
    </row>
    <row r="949" customFormat="false" ht="15" hidden="false" customHeight="false" outlineLevel="0" collapsed="false">
      <c r="A949" s="15"/>
      <c r="B949" s="16"/>
      <c r="C949" s="12"/>
      <c r="D949" s="12"/>
      <c r="E949" s="17"/>
      <c r="F949" s="18"/>
      <c r="G949" s="19" t="str">
        <f aca="false">IF(D949="","",IF(COUNTIF(Opsætning!$A$6:$A$15,D949)&gt;0,"Indtægt","Udgift"))</f>
        <v/>
      </c>
      <c r="H949" s="20" t="str">
        <f aca="false">IF(E949="","",IF(F949="Ja",ROUND(E949*Opsætning!$C$3/(1+Opsætning!$C$3),2),0))</f>
        <v/>
      </c>
      <c r="I949" s="20" t="str">
        <f aca="false">IF(E949="","",E949-H949)</f>
        <v/>
      </c>
      <c r="J949" s="21" t="str">
        <f aca="false">IF(A949="","",MONTH(A949))</f>
        <v/>
      </c>
      <c r="K949" s="21" t="str">
        <f aca="false">IF(A949="","",ROUNDUP(MONTH(A949)/3,0))</f>
        <v/>
      </c>
    </row>
    <row r="950" customFormat="false" ht="15" hidden="false" customHeight="false" outlineLevel="0" collapsed="false">
      <c r="A950" s="15"/>
      <c r="B950" s="16"/>
      <c r="C950" s="12"/>
      <c r="D950" s="12"/>
      <c r="E950" s="17"/>
      <c r="F950" s="18"/>
      <c r="G950" s="19" t="str">
        <f aca="false">IF(D950="","",IF(COUNTIF(Opsætning!$A$6:$A$15,D950)&gt;0,"Indtægt","Udgift"))</f>
        <v/>
      </c>
      <c r="H950" s="20" t="str">
        <f aca="false">IF(E950="","",IF(F950="Ja",ROUND(E950*Opsætning!$C$3/(1+Opsætning!$C$3),2),0))</f>
        <v/>
      </c>
      <c r="I950" s="20" t="str">
        <f aca="false">IF(E950="","",E950-H950)</f>
        <v/>
      </c>
      <c r="J950" s="21" t="str">
        <f aca="false">IF(A950="","",MONTH(A950))</f>
        <v/>
      </c>
      <c r="K950" s="21" t="str">
        <f aca="false">IF(A950="","",ROUNDUP(MONTH(A950)/3,0))</f>
        <v/>
      </c>
    </row>
    <row r="951" customFormat="false" ht="15" hidden="false" customHeight="false" outlineLevel="0" collapsed="false">
      <c r="A951" s="15"/>
      <c r="B951" s="16"/>
      <c r="C951" s="12"/>
      <c r="D951" s="12"/>
      <c r="E951" s="17"/>
      <c r="F951" s="18"/>
      <c r="G951" s="19" t="str">
        <f aca="false">IF(D951="","",IF(COUNTIF(Opsætning!$A$6:$A$15,D951)&gt;0,"Indtægt","Udgift"))</f>
        <v/>
      </c>
      <c r="H951" s="20" t="str">
        <f aca="false">IF(E951="","",IF(F951="Ja",ROUND(E951*Opsætning!$C$3/(1+Opsætning!$C$3),2),0))</f>
        <v/>
      </c>
      <c r="I951" s="20" t="str">
        <f aca="false">IF(E951="","",E951-H951)</f>
        <v/>
      </c>
      <c r="J951" s="21" t="str">
        <f aca="false">IF(A951="","",MONTH(A951))</f>
        <v/>
      </c>
      <c r="K951" s="21" t="str">
        <f aca="false">IF(A951="","",ROUNDUP(MONTH(A951)/3,0))</f>
        <v/>
      </c>
    </row>
    <row r="952" customFormat="false" ht="15" hidden="false" customHeight="false" outlineLevel="0" collapsed="false">
      <c r="A952" s="15"/>
      <c r="B952" s="16"/>
      <c r="C952" s="12"/>
      <c r="D952" s="12"/>
      <c r="E952" s="17"/>
      <c r="F952" s="18"/>
      <c r="G952" s="19" t="str">
        <f aca="false">IF(D952="","",IF(COUNTIF(Opsætning!$A$6:$A$15,D952)&gt;0,"Indtægt","Udgift"))</f>
        <v/>
      </c>
      <c r="H952" s="20" t="str">
        <f aca="false">IF(E952="","",IF(F952="Ja",ROUND(E952*Opsætning!$C$3/(1+Opsætning!$C$3),2),0))</f>
        <v/>
      </c>
      <c r="I952" s="20" t="str">
        <f aca="false">IF(E952="","",E952-H952)</f>
        <v/>
      </c>
      <c r="J952" s="21" t="str">
        <f aca="false">IF(A952="","",MONTH(A952))</f>
        <v/>
      </c>
      <c r="K952" s="21" t="str">
        <f aca="false">IF(A952="","",ROUNDUP(MONTH(A952)/3,0))</f>
        <v/>
      </c>
    </row>
    <row r="953" customFormat="false" ht="15" hidden="false" customHeight="false" outlineLevel="0" collapsed="false">
      <c r="A953" s="15"/>
      <c r="B953" s="16"/>
      <c r="C953" s="12"/>
      <c r="D953" s="12"/>
      <c r="E953" s="17"/>
      <c r="F953" s="18"/>
      <c r="G953" s="19" t="str">
        <f aca="false">IF(D953="","",IF(COUNTIF(Opsætning!$A$6:$A$15,D953)&gt;0,"Indtægt","Udgift"))</f>
        <v/>
      </c>
      <c r="H953" s="20" t="str">
        <f aca="false">IF(E953="","",IF(F953="Ja",ROUND(E953*Opsætning!$C$3/(1+Opsætning!$C$3),2),0))</f>
        <v/>
      </c>
      <c r="I953" s="20" t="str">
        <f aca="false">IF(E953="","",E953-H953)</f>
        <v/>
      </c>
      <c r="J953" s="21" t="str">
        <f aca="false">IF(A953="","",MONTH(A953))</f>
        <v/>
      </c>
      <c r="K953" s="21" t="str">
        <f aca="false">IF(A953="","",ROUNDUP(MONTH(A953)/3,0))</f>
        <v/>
      </c>
    </row>
    <row r="954" customFormat="false" ht="15" hidden="false" customHeight="false" outlineLevel="0" collapsed="false">
      <c r="A954" s="15"/>
      <c r="B954" s="16"/>
      <c r="C954" s="12"/>
      <c r="D954" s="12"/>
      <c r="E954" s="17"/>
      <c r="F954" s="18"/>
      <c r="G954" s="19" t="str">
        <f aca="false">IF(D954="","",IF(COUNTIF(Opsætning!$A$6:$A$15,D954)&gt;0,"Indtægt","Udgift"))</f>
        <v/>
      </c>
      <c r="H954" s="20" t="str">
        <f aca="false">IF(E954="","",IF(F954="Ja",ROUND(E954*Opsætning!$C$3/(1+Opsætning!$C$3),2),0))</f>
        <v/>
      </c>
      <c r="I954" s="20" t="str">
        <f aca="false">IF(E954="","",E954-H954)</f>
        <v/>
      </c>
      <c r="J954" s="21" t="str">
        <f aca="false">IF(A954="","",MONTH(A954))</f>
        <v/>
      </c>
      <c r="K954" s="21" t="str">
        <f aca="false">IF(A954="","",ROUNDUP(MONTH(A954)/3,0))</f>
        <v/>
      </c>
    </row>
    <row r="955" customFormat="false" ht="15" hidden="false" customHeight="false" outlineLevel="0" collapsed="false">
      <c r="A955" s="15"/>
      <c r="B955" s="16"/>
      <c r="C955" s="12"/>
      <c r="D955" s="12"/>
      <c r="E955" s="17"/>
      <c r="F955" s="18"/>
      <c r="G955" s="19" t="str">
        <f aca="false">IF(D955="","",IF(COUNTIF(Opsætning!$A$6:$A$15,D955)&gt;0,"Indtægt","Udgift"))</f>
        <v/>
      </c>
      <c r="H955" s="20" t="str">
        <f aca="false">IF(E955="","",IF(F955="Ja",ROUND(E955*Opsætning!$C$3/(1+Opsætning!$C$3),2),0))</f>
        <v/>
      </c>
      <c r="I955" s="20" t="str">
        <f aca="false">IF(E955="","",E955-H955)</f>
        <v/>
      </c>
      <c r="J955" s="21" t="str">
        <f aca="false">IF(A955="","",MONTH(A955))</f>
        <v/>
      </c>
      <c r="K955" s="21" t="str">
        <f aca="false">IF(A955="","",ROUNDUP(MONTH(A955)/3,0))</f>
        <v/>
      </c>
    </row>
    <row r="956" customFormat="false" ht="15" hidden="false" customHeight="false" outlineLevel="0" collapsed="false">
      <c r="A956" s="15"/>
      <c r="B956" s="16"/>
      <c r="C956" s="12"/>
      <c r="D956" s="12"/>
      <c r="E956" s="17"/>
      <c r="F956" s="18"/>
      <c r="G956" s="19" t="str">
        <f aca="false">IF(D956="","",IF(COUNTIF(Opsætning!$A$6:$A$15,D956)&gt;0,"Indtægt","Udgift"))</f>
        <v/>
      </c>
      <c r="H956" s="20" t="str">
        <f aca="false">IF(E956="","",IF(F956="Ja",ROUND(E956*Opsætning!$C$3/(1+Opsætning!$C$3),2),0))</f>
        <v/>
      </c>
      <c r="I956" s="20" t="str">
        <f aca="false">IF(E956="","",E956-H956)</f>
        <v/>
      </c>
      <c r="J956" s="21" t="str">
        <f aca="false">IF(A956="","",MONTH(A956))</f>
        <v/>
      </c>
      <c r="K956" s="21" t="str">
        <f aca="false">IF(A956="","",ROUNDUP(MONTH(A956)/3,0))</f>
        <v/>
      </c>
    </row>
    <row r="957" customFormat="false" ht="15" hidden="false" customHeight="false" outlineLevel="0" collapsed="false">
      <c r="A957" s="15"/>
      <c r="B957" s="16"/>
      <c r="C957" s="12"/>
      <c r="D957" s="12"/>
      <c r="E957" s="17"/>
      <c r="F957" s="18"/>
      <c r="G957" s="19" t="str">
        <f aca="false">IF(D957="","",IF(COUNTIF(Opsætning!$A$6:$A$15,D957)&gt;0,"Indtægt","Udgift"))</f>
        <v/>
      </c>
      <c r="H957" s="20" t="str">
        <f aca="false">IF(E957="","",IF(F957="Ja",ROUND(E957*Opsætning!$C$3/(1+Opsætning!$C$3),2),0))</f>
        <v/>
      </c>
      <c r="I957" s="20" t="str">
        <f aca="false">IF(E957="","",E957-H957)</f>
        <v/>
      </c>
      <c r="J957" s="21" t="str">
        <f aca="false">IF(A957="","",MONTH(A957))</f>
        <v/>
      </c>
      <c r="K957" s="21" t="str">
        <f aca="false">IF(A957="","",ROUNDUP(MONTH(A957)/3,0))</f>
        <v/>
      </c>
    </row>
    <row r="958" customFormat="false" ht="15" hidden="false" customHeight="false" outlineLevel="0" collapsed="false">
      <c r="A958" s="15"/>
      <c r="B958" s="16"/>
      <c r="C958" s="12"/>
      <c r="D958" s="12"/>
      <c r="E958" s="17"/>
      <c r="F958" s="18"/>
      <c r="G958" s="19" t="str">
        <f aca="false">IF(D958="","",IF(COUNTIF(Opsætning!$A$6:$A$15,D958)&gt;0,"Indtægt","Udgift"))</f>
        <v/>
      </c>
      <c r="H958" s="20" t="str">
        <f aca="false">IF(E958="","",IF(F958="Ja",ROUND(E958*Opsætning!$C$3/(1+Opsætning!$C$3),2),0))</f>
        <v/>
      </c>
      <c r="I958" s="20" t="str">
        <f aca="false">IF(E958="","",E958-H958)</f>
        <v/>
      </c>
      <c r="J958" s="21" t="str">
        <f aca="false">IF(A958="","",MONTH(A958))</f>
        <v/>
      </c>
      <c r="K958" s="21" t="str">
        <f aca="false">IF(A958="","",ROUNDUP(MONTH(A958)/3,0))</f>
        <v/>
      </c>
    </row>
    <row r="959" customFormat="false" ht="15" hidden="false" customHeight="false" outlineLevel="0" collapsed="false">
      <c r="A959" s="15"/>
      <c r="B959" s="16"/>
      <c r="C959" s="12"/>
      <c r="D959" s="12"/>
      <c r="E959" s="17"/>
      <c r="F959" s="18"/>
      <c r="G959" s="19" t="str">
        <f aca="false">IF(D959="","",IF(COUNTIF(Opsætning!$A$6:$A$15,D959)&gt;0,"Indtægt","Udgift"))</f>
        <v/>
      </c>
      <c r="H959" s="20" t="str">
        <f aca="false">IF(E959="","",IF(F959="Ja",ROUND(E959*Opsætning!$C$3/(1+Opsætning!$C$3),2),0))</f>
        <v/>
      </c>
      <c r="I959" s="20" t="str">
        <f aca="false">IF(E959="","",E959-H959)</f>
        <v/>
      </c>
      <c r="J959" s="21" t="str">
        <f aca="false">IF(A959="","",MONTH(A959))</f>
        <v/>
      </c>
      <c r="K959" s="21" t="str">
        <f aca="false">IF(A959="","",ROUNDUP(MONTH(A959)/3,0))</f>
        <v/>
      </c>
    </row>
    <row r="960" customFormat="false" ht="15" hidden="false" customHeight="false" outlineLevel="0" collapsed="false">
      <c r="A960" s="15"/>
      <c r="B960" s="16"/>
      <c r="C960" s="12"/>
      <c r="D960" s="12"/>
      <c r="E960" s="17"/>
      <c r="F960" s="18"/>
      <c r="G960" s="19" t="str">
        <f aca="false">IF(D960="","",IF(COUNTIF(Opsætning!$A$6:$A$15,D960)&gt;0,"Indtægt","Udgift"))</f>
        <v/>
      </c>
      <c r="H960" s="20" t="str">
        <f aca="false">IF(E960="","",IF(F960="Ja",ROUND(E960*Opsætning!$C$3/(1+Opsætning!$C$3),2),0))</f>
        <v/>
      </c>
      <c r="I960" s="20" t="str">
        <f aca="false">IF(E960="","",E960-H960)</f>
        <v/>
      </c>
      <c r="J960" s="21" t="str">
        <f aca="false">IF(A960="","",MONTH(A960))</f>
        <v/>
      </c>
      <c r="K960" s="21" t="str">
        <f aca="false">IF(A960="","",ROUNDUP(MONTH(A960)/3,0))</f>
        <v/>
      </c>
    </row>
    <row r="961" customFormat="false" ht="15" hidden="false" customHeight="false" outlineLevel="0" collapsed="false">
      <c r="A961" s="15"/>
      <c r="B961" s="16"/>
      <c r="C961" s="12"/>
      <c r="D961" s="12"/>
      <c r="E961" s="17"/>
      <c r="F961" s="18"/>
      <c r="G961" s="19" t="str">
        <f aca="false">IF(D961="","",IF(COUNTIF(Opsætning!$A$6:$A$15,D961)&gt;0,"Indtægt","Udgift"))</f>
        <v/>
      </c>
      <c r="H961" s="20" t="str">
        <f aca="false">IF(E961="","",IF(F961="Ja",ROUND(E961*Opsætning!$C$3/(1+Opsætning!$C$3),2),0))</f>
        <v/>
      </c>
      <c r="I961" s="20" t="str">
        <f aca="false">IF(E961="","",E961-H961)</f>
        <v/>
      </c>
      <c r="J961" s="21" t="str">
        <f aca="false">IF(A961="","",MONTH(A961))</f>
        <v/>
      </c>
      <c r="K961" s="21" t="str">
        <f aca="false">IF(A961="","",ROUNDUP(MONTH(A961)/3,0))</f>
        <v/>
      </c>
    </row>
    <row r="962" customFormat="false" ht="15" hidden="false" customHeight="false" outlineLevel="0" collapsed="false">
      <c r="A962" s="15"/>
      <c r="B962" s="16"/>
      <c r="C962" s="12"/>
      <c r="D962" s="12"/>
      <c r="E962" s="17"/>
      <c r="F962" s="18"/>
      <c r="G962" s="19" t="str">
        <f aca="false">IF(D962="","",IF(COUNTIF(Opsætning!$A$6:$A$15,D962)&gt;0,"Indtægt","Udgift"))</f>
        <v/>
      </c>
      <c r="H962" s="20" t="str">
        <f aca="false">IF(E962="","",IF(F962="Ja",ROUND(E962*Opsætning!$C$3/(1+Opsætning!$C$3),2),0))</f>
        <v/>
      </c>
      <c r="I962" s="20" t="str">
        <f aca="false">IF(E962="","",E962-H962)</f>
        <v/>
      </c>
      <c r="J962" s="21" t="str">
        <f aca="false">IF(A962="","",MONTH(A962))</f>
        <v/>
      </c>
      <c r="K962" s="21" t="str">
        <f aca="false">IF(A962="","",ROUNDUP(MONTH(A962)/3,0))</f>
        <v/>
      </c>
    </row>
    <row r="963" customFormat="false" ht="15" hidden="false" customHeight="false" outlineLevel="0" collapsed="false">
      <c r="A963" s="15"/>
      <c r="B963" s="16"/>
      <c r="C963" s="12"/>
      <c r="D963" s="12"/>
      <c r="E963" s="17"/>
      <c r="F963" s="18"/>
      <c r="G963" s="19" t="str">
        <f aca="false">IF(D963="","",IF(COUNTIF(Opsætning!$A$6:$A$15,D963)&gt;0,"Indtægt","Udgift"))</f>
        <v/>
      </c>
      <c r="H963" s="20" t="str">
        <f aca="false">IF(E963="","",IF(F963="Ja",ROUND(E963*Opsætning!$C$3/(1+Opsætning!$C$3),2),0))</f>
        <v/>
      </c>
      <c r="I963" s="20" t="str">
        <f aca="false">IF(E963="","",E963-H963)</f>
        <v/>
      </c>
      <c r="J963" s="21" t="str">
        <f aca="false">IF(A963="","",MONTH(A963))</f>
        <v/>
      </c>
      <c r="K963" s="21" t="str">
        <f aca="false">IF(A963="","",ROUNDUP(MONTH(A963)/3,0))</f>
        <v/>
      </c>
    </row>
    <row r="964" customFormat="false" ht="15" hidden="false" customHeight="false" outlineLevel="0" collapsed="false">
      <c r="A964" s="15"/>
      <c r="B964" s="16"/>
      <c r="C964" s="12"/>
      <c r="D964" s="12"/>
      <c r="E964" s="17"/>
      <c r="F964" s="18"/>
      <c r="G964" s="19" t="str">
        <f aca="false">IF(D964="","",IF(COUNTIF(Opsætning!$A$6:$A$15,D964)&gt;0,"Indtægt","Udgift"))</f>
        <v/>
      </c>
      <c r="H964" s="20" t="str">
        <f aca="false">IF(E964="","",IF(F964="Ja",ROUND(E964*Opsætning!$C$3/(1+Opsætning!$C$3),2),0))</f>
        <v/>
      </c>
      <c r="I964" s="20" t="str">
        <f aca="false">IF(E964="","",E964-H964)</f>
        <v/>
      </c>
      <c r="J964" s="21" t="str">
        <f aca="false">IF(A964="","",MONTH(A964))</f>
        <v/>
      </c>
      <c r="K964" s="21" t="str">
        <f aca="false">IF(A964="","",ROUNDUP(MONTH(A964)/3,0))</f>
        <v/>
      </c>
    </row>
    <row r="965" customFormat="false" ht="15" hidden="false" customHeight="false" outlineLevel="0" collapsed="false">
      <c r="A965" s="15"/>
      <c r="B965" s="16"/>
      <c r="C965" s="12"/>
      <c r="D965" s="12"/>
      <c r="E965" s="17"/>
      <c r="F965" s="18"/>
      <c r="G965" s="19" t="str">
        <f aca="false">IF(D965="","",IF(COUNTIF(Opsætning!$A$6:$A$15,D965)&gt;0,"Indtægt","Udgift"))</f>
        <v/>
      </c>
      <c r="H965" s="20" t="str">
        <f aca="false">IF(E965="","",IF(F965="Ja",ROUND(E965*Opsætning!$C$3/(1+Opsætning!$C$3),2),0))</f>
        <v/>
      </c>
      <c r="I965" s="20" t="str">
        <f aca="false">IF(E965="","",E965-H965)</f>
        <v/>
      </c>
      <c r="J965" s="21" t="str">
        <f aca="false">IF(A965="","",MONTH(A965))</f>
        <v/>
      </c>
      <c r="K965" s="21" t="str">
        <f aca="false">IF(A965="","",ROUNDUP(MONTH(A965)/3,0))</f>
        <v/>
      </c>
    </row>
    <row r="966" customFormat="false" ht="15" hidden="false" customHeight="false" outlineLevel="0" collapsed="false">
      <c r="A966" s="15"/>
      <c r="B966" s="16"/>
      <c r="C966" s="12"/>
      <c r="D966" s="12"/>
      <c r="E966" s="17"/>
      <c r="F966" s="18"/>
      <c r="G966" s="19" t="str">
        <f aca="false">IF(D966="","",IF(COUNTIF(Opsætning!$A$6:$A$15,D966)&gt;0,"Indtægt","Udgift"))</f>
        <v/>
      </c>
      <c r="H966" s="20" t="str">
        <f aca="false">IF(E966="","",IF(F966="Ja",ROUND(E966*Opsætning!$C$3/(1+Opsætning!$C$3),2),0))</f>
        <v/>
      </c>
      <c r="I966" s="20" t="str">
        <f aca="false">IF(E966="","",E966-H966)</f>
        <v/>
      </c>
      <c r="J966" s="21" t="str">
        <f aca="false">IF(A966="","",MONTH(A966))</f>
        <v/>
      </c>
      <c r="K966" s="21" t="str">
        <f aca="false">IF(A966="","",ROUNDUP(MONTH(A966)/3,0))</f>
        <v/>
      </c>
    </row>
    <row r="967" customFormat="false" ht="15" hidden="false" customHeight="false" outlineLevel="0" collapsed="false">
      <c r="A967" s="15"/>
      <c r="B967" s="16"/>
      <c r="C967" s="12"/>
      <c r="D967" s="12"/>
      <c r="E967" s="17"/>
      <c r="F967" s="18"/>
      <c r="G967" s="19" t="str">
        <f aca="false">IF(D967="","",IF(COUNTIF(Opsætning!$A$6:$A$15,D967)&gt;0,"Indtægt","Udgift"))</f>
        <v/>
      </c>
      <c r="H967" s="20" t="str">
        <f aca="false">IF(E967="","",IF(F967="Ja",ROUND(E967*Opsætning!$C$3/(1+Opsætning!$C$3),2),0))</f>
        <v/>
      </c>
      <c r="I967" s="20" t="str">
        <f aca="false">IF(E967="","",E967-H967)</f>
        <v/>
      </c>
      <c r="J967" s="21" t="str">
        <f aca="false">IF(A967="","",MONTH(A967))</f>
        <v/>
      </c>
      <c r="K967" s="21" t="str">
        <f aca="false">IF(A967="","",ROUNDUP(MONTH(A967)/3,0))</f>
        <v/>
      </c>
    </row>
    <row r="968" customFormat="false" ht="15" hidden="false" customHeight="false" outlineLevel="0" collapsed="false">
      <c r="A968" s="15"/>
      <c r="B968" s="16"/>
      <c r="C968" s="12"/>
      <c r="D968" s="12"/>
      <c r="E968" s="17"/>
      <c r="F968" s="18"/>
      <c r="G968" s="19" t="str">
        <f aca="false">IF(D968="","",IF(COUNTIF(Opsætning!$A$6:$A$15,D968)&gt;0,"Indtægt","Udgift"))</f>
        <v/>
      </c>
      <c r="H968" s="20" t="str">
        <f aca="false">IF(E968="","",IF(F968="Ja",ROUND(E968*Opsætning!$C$3/(1+Opsætning!$C$3),2),0))</f>
        <v/>
      </c>
      <c r="I968" s="20" t="str">
        <f aca="false">IF(E968="","",E968-H968)</f>
        <v/>
      </c>
      <c r="J968" s="21" t="str">
        <f aca="false">IF(A968="","",MONTH(A968))</f>
        <v/>
      </c>
      <c r="K968" s="21" t="str">
        <f aca="false">IF(A968="","",ROUNDUP(MONTH(A968)/3,0))</f>
        <v/>
      </c>
    </row>
    <row r="969" customFormat="false" ht="15" hidden="false" customHeight="false" outlineLevel="0" collapsed="false">
      <c r="A969" s="15"/>
      <c r="B969" s="16"/>
      <c r="C969" s="12"/>
      <c r="D969" s="12"/>
      <c r="E969" s="17"/>
      <c r="F969" s="18"/>
      <c r="G969" s="19" t="str">
        <f aca="false">IF(D969="","",IF(COUNTIF(Opsætning!$A$6:$A$15,D969)&gt;0,"Indtægt","Udgift"))</f>
        <v/>
      </c>
      <c r="H969" s="20" t="str">
        <f aca="false">IF(E969="","",IF(F969="Ja",ROUND(E969*Opsætning!$C$3/(1+Opsætning!$C$3),2),0))</f>
        <v/>
      </c>
      <c r="I969" s="20" t="str">
        <f aca="false">IF(E969="","",E969-H969)</f>
        <v/>
      </c>
      <c r="J969" s="21" t="str">
        <f aca="false">IF(A969="","",MONTH(A969))</f>
        <v/>
      </c>
      <c r="K969" s="21" t="str">
        <f aca="false">IF(A969="","",ROUNDUP(MONTH(A969)/3,0))</f>
        <v/>
      </c>
    </row>
    <row r="970" customFormat="false" ht="15" hidden="false" customHeight="false" outlineLevel="0" collapsed="false">
      <c r="A970" s="15"/>
      <c r="B970" s="16"/>
      <c r="C970" s="12"/>
      <c r="D970" s="12"/>
      <c r="E970" s="17"/>
      <c r="F970" s="18"/>
      <c r="G970" s="19" t="str">
        <f aca="false">IF(D970="","",IF(COUNTIF(Opsætning!$A$6:$A$15,D970)&gt;0,"Indtægt","Udgift"))</f>
        <v/>
      </c>
      <c r="H970" s="20" t="str">
        <f aca="false">IF(E970="","",IF(F970="Ja",ROUND(E970*Opsætning!$C$3/(1+Opsætning!$C$3),2),0))</f>
        <v/>
      </c>
      <c r="I970" s="20" t="str">
        <f aca="false">IF(E970="","",E970-H970)</f>
        <v/>
      </c>
      <c r="J970" s="21" t="str">
        <f aca="false">IF(A970="","",MONTH(A970))</f>
        <v/>
      </c>
      <c r="K970" s="21" t="str">
        <f aca="false">IF(A970="","",ROUNDUP(MONTH(A970)/3,0))</f>
        <v/>
      </c>
    </row>
    <row r="971" customFormat="false" ht="15" hidden="false" customHeight="false" outlineLevel="0" collapsed="false">
      <c r="A971" s="15"/>
      <c r="B971" s="16"/>
      <c r="C971" s="12"/>
      <c r="D971" s="12"/>
      <c r="E971" s="17"/>
      <c r="F971" s="18"/>
      <c r="G971" s="19" t="str">
        <f aca="false">IF(D971="","",IF(COUNTIF(Opsætning!$A$6:$A$15,D971)&gt;0,"Indtægt","Udgift"))</f>
        <v/>
      </c>
      <c r="H971" s="20" t="str">
        <f aca="false">IF(E971="","",IF(F971="Ja",ROUND(E971*Opsætning!$C$3/(1+Opsætning!$C$3),2),0))</f>
        <v/>
      </c>
      <c r="I971" s="20" t="str">
        <f aca="false">IF(E971="","",E971-H971)</f>
        <v/>
      </c>
      <c r="J971" s="21" t="str">
        <f aca="false">IF(A971="","",MONTH(A971))</f>
        <v/>
      </c>
      <c r="K971" s="21" t="str">
        <f aca="false">IF(A971="","",ROUNDUP(MONTH(A971)/3,0))</f>
        <v/>
      </c>
    </row>
    <row r="972" customFormat="false" ht="15" hidden="false" customHeight="false" outlineLevel="0" collapsed="false">
      <c r="A972" s="15"/>
      <c r="B972" s="16"/>
      <c r="C972" s="12"/>
      <c r="D972" s="12"/>
      <c r="E972" s="17"/>
      <c r="F972" s="18"/>
      <c r="G972" s="19" t="str">
        <f aca="false">IF(D972="","",IF(COUNTIF(Opsætning!$A$6:$A$15,D972)&gt;0,"Indtægt","Udgift"))</f>
        <v/>
      </c>
      <c r="H972" s="20" t="str">
        <f aca="false">IF(E972="","",IF(F972="Ja",ROUND(E972*Opsætning!$C$3/(1+Opsætning!$C$3),2),0))</f>
        <v/>
      </c>
      <c r="I972" s="20" t="str">
        <f aca="false">IF(E972="","",E972-H972)</f>
        <v/>
      </c>
      <c r="J972" s="21" t="str">
        <f aca="false">IF(A972="","",MONTH(A972))</f>
        <v/>
      </c>
      <c r="K972" s="21" t="str">
        <f aca="false">IF(A972="","",ROUNDUP(MONTH(A972)/3,0))</f>
        <v/>
      </c>
    </row>
    <row r="973" customFormat="false" ht="15" hidden="false" customHeight="false" outlineLevel="0" collapsed="false">
      <c r="A973" s="15"/>
      <c r="B973" s="16"/>
      <c r="C973" s="12"/>
      <c r="D973" s="12"/>
      <c r="E973" s="17"/>
      <c r="F973" s="18"/>
      <c r="G973" s="19" t="str">
        <f aca="false">IF(D973="","",IF(COUNTIF(Opsætning!$A$6:$A$15,D973)&gt;0,"Indtægt","Udgift"))</f>
        <v/>
      </c>
      <c r="H973" s="20" t="str">
        <f aca="false">IF(E973="","",IF(F973="Ja",ROUND(E973*Opsætning!$C$3/(1+Opsætning!$C$3),2),0))</f>
        <v/>
      </c>
      <c r="I973" s="20" t="str">
        <f aca="false">IF(E973="","",E973-H973)</f>
        <v/>
      </c>
      <c r="J973" s="21" t="str">
        <f aca="false">IF(A973="","",MONTH(A973))</f>
        <v/>
      </c>
      <c r="K973" s="21" t="str">
        <f aca="false">IF(A973="","",ROUNDUP(MONTH(A973)/3,0))</f>
        <v/>
      </c>
    </row>
    <row r="974" customFormat="false" ht="15" hidden="false" customHeight="false" outlineLevel="0" collapsed="false">
      <c r="A974" s="15"/>
      <c r="B974" s="16"/>
      <c r="C974" s="12"/>
      <c r="D974" s="12"/>
      <c r="E974" s="17"/>
      <c r="F974" s="18"/>
      <c r="G974" s="19" t="str">
        <f aca="false">IF(D974="","",IF(COUNTIF(Opsætning!$A$6:$A$15,D974)&gt;0,"Indtægt","Udgift"))</f>
        <v/>
      </c>
      <c r="H974" s="20" t="str">
        <f aca="false">IF(E974="","",IF(F974="Ja",ROUND(E974*Opsætning!$C$3/(1+Opsætning!$C$3),2),0))</f>
        <v/>
      </c>
      <c r="I974" s="20" t="str">
        <f aca="false">IF(E974="","",E974-H974)</f>
        <v/>
      </c>
      <c r="J974" s="21" t="str">
        <f aca="false">IF(A974="","",MONTH(A974))</f>
        <v/>
      </c>
      <c r="K974" s="21" t="str">
        <f aca="false">IF(A974="","",ROUNDUP(MONTH(A974)/3,0))</f>
        <v/>
      </c>
    </row>
    <row r="975" customFormat="false" ht="15" hidden="false" customHeight="false" outlineLevel="0" collapsed="false">
      <c r="A975" s="15"/>
      <c r="B975" s="16"/>
      <c r="C975" s="12"/>
      <c r="D975" s="12"/>
      <c r="E975" s="17"/>
      <c r="F975" s="18"/>
      <c r="G975" s="19" t="str">
        <f aca="false">IF(D975="","",IF(COUNTIF(Opsætning!$A$6:$A$15,D975)&gt;0,"Indtægt","Udgift"))</f>
        <v/>
      </c>
      <c r="H975" s="20" t="str">
        <f aca="false">IF(E975="","",IF(F975="Ja",ROUND(E975*Opsætning!$C$3/(1+Opsætning!$C$3),2),0))</f>
        <v/>
      </c>
      <c r="I975" s="20" t="str">
        <f aca="false">IF(E975="","",E975-H975)</f>
        <v/>
      </c>
      <c r="J975" s="21" t="str">
        <f aca="false">IF(A975="","",MONTH(A975))</f>
        <v/>
      </c>
      <c r="K975" s="21" t="str">
        <f aca="false">IF(A975="","",ROUNDUP(MONTH(A975)/3,0))</f>
        <v/>
      </c>
    </row>
    <row r="976" customFormat="false" ht="15" hidden="false" customHeight="false" outlineLevel="0" collapsed="false">
      <c r="A976" s="15"/>
      <c r="B976" s="16"/>
      <c r="C976" s="12"/>
      <c r="D976" s="12"/>
      <c r="E976" s="17"/>
      <c r="F976" s="18"/>
      <c r="G976" s="19" t="str">
        <f aca="false">IF(D976="","",IF(COUNTIF(Opsætning!$A$6:$A$15,D976)&gt;0,"Indtægt","Udgift"))</f>
        <v/>
      </c>
      <c r="H976" s="20" t="str">
        <f aca="false">IF(E976="","",IF(F976="Ja",ROUND(E976*Opsætning!$C$3/(1+Opsætning!$C$3),2),0))</f>
        <v/>
      </c>
      <c r="I976" s="20" t="str">
        <f aca="false">IF(E976="","",E976-H976)</f>
        <v/>
      </c>
      <c r="J976" s="21" t="str">
        <f aca="false">IF(A976="","",MONTH(A976))</f>
        <v/>
      </c>
      <c r="K976" s="21" t="str">
        <f aca="false">IF(A976="","",ROUNDUP(MONTH(A976)/3,0))</f>
        <v/>
      </c>
    </row>
    <row r="977" customFormat="false" ht="15" hidden="false" customHeight="false" outlineLevel="0" collapsed="false">
      <c r="A977" s="15"/>
      <c r="B977" s="16"/>
      <c r="C977" s="12"/>
      <c r="D977" s="12"/>
      <c r="E977" s="17"/>
      <c r="F977" s="18"/>
      <c r="G977" s="19" t="str">
        <f aca="false">IF(D977="","",IF(COUNTIF(Opsætning!$A$6:$A$15,D977)&gt;0,"Indtægt","Udgift"))</f>
        <v/>
      </c>
      <c r="H977" s="20" t="str">
        <f aca="false">IF(E977="","",IF(F977="Ja",ROUND(E977*Opsætning!$C$3/(1+Opsætning!$C$3),2),0))</f>
        <v/>
      </c>
      <c r="I977" s="20" t="str">
        <f aca="false">IF(E977="","",E977-H977)</f>
        <v/>
      </c>
      <c r="J977" s="21" t="str">
        <f aca="false">IF(A977="","",MONTH(A977))</f>
        <v/>
      </c>
      <c r="K977" s="21" t="str">
        <f aca="false">IF(A977="","",ROUNDUP(MONTH(A977)/3,0))</f>
        <v/>
      </c>
    </row>
    <row r="978" customFormat="false" ht="15" hidden="false" customHeight="false" outlineLevel="0" collapsed="false">
      <c r="A978" s="15"/>
      <c r="B978" s="16"/>
      <c r="C978" s="12"/>
      <c r="D978" s="12"/>
      <c r="E978" s="17"/>
      <c r="F978" s="18"/>
      <c r="G978" s="19" t="str">
        <f aca="false">IF(D978="","",IF(COUNTIF(Opsætning!$A$6:$A$15,D978)&gt;0,"Indtægt","Udgift"))</f>
        <v/>
      </c>
      <c r="H978" s="20" t="str">
        <f aca="false">IF(E978="","",IF(F978="Ja",ROUND(E978*Opsætning!$C$3/(1+Opsætning!$C$3),2),0))</f>
        <v/>
      </c>
      <c r="I978" s="20" t="str">
        <f aca="false">IF(E978="","",E978-H978)</f>
        <v/>
      </c>
      <c r="J978" s="21" t="str">
        <f aca="false">IF(A978="","",MONTH(A978))</f>
        <v/>
      </c>
      <c r="K978" s="21" t="str">
        <f aca="false">IF(A978="","",ROUNDUP(MONTH(A978)/3,0))</f>
        <v/>
      </c>
    </row>
    <row r="979" customFormat="false" ht="15" hidden="false" customHeight="false" outlineLevel="0" collapsed="false">
      <c r="A979" s="15"/>
      <c r="B979" s="16"/>
      <c r="C979" s="12"/>
      <c r="D979" s="12"/>
      <c r="E979" s="17"/>
      <c r="F979" s="18"/>
      <c r="G979" s="19" t="str">
        <f aca="false">IF(D979="","",IF(COUNTIF(Opsætning!$A$6:$A$15,D979)&gt;0,"Indtægt","Udgift"))</f>
        <v/>
      </c>
      <c r="H979" s="20" t="str">
        <f aca="false">IF(E979="","",IF(F979="Ja",ROUND(E979*Opsætning!$C$3/(1+Opsætning!$C$3),2),0))</f>
        <v/>
      </c>
      <c r="I979" s="20" t="str">
        <f aca="false">IF(E979="","",E979-H979)</f>
        <v/>
      </c>
      <c r="J979" s="21" t="str">
        <f aca="false">IF(A979="","",MONTH(A979))</f>
        <v/>
      </c>
      <c r="K979" s="21" t="str">
        <f aca="false">IF(A979="","",ROUNDUP(MONTH(A979)/3,0))</f>
        <v/>
      </c>
    </row>
    <row r="980" customFormat="false" ht="15" hidden="false" customHeight="false" outlineLevel="0" collapsed="false">
      <c r="A980" s="15"/>
      <c r="B980" s="16"/>
      <c r="C980" s="12"/>
      <c r="D980" s="12"/>
      <c r="E980" s="17"/>
      <c r="F980" s="18"/>
      <c r="G980" s="19" t="str">
        <f aca="false">IF(D980="","",IF(COUNTIF(Opsætning!$A$6:$A$15,D980)&gt;0,"Indtægt","Udgift"))</f>
        <v/>
      </c>
      <c r="H980" s="20" t="str">
        <f aca="false">IF(E980="","",IF(F980="Ja",ROUND(E980*Opsætning!$C$3/(1+Opsætning!$C$3),2),0))</f>
        <v/>
      </c>
      <c r="I980" s="20" t="str">
        <f aca="false">IF(E980="","",E980-H980)</f>
        <v/>
      </c>
      <c r="J980" s="21" t="str">
        <f aca="false">IF(A980="","",MONTH(A980))</f>
        <v/>
      </c>
      <c r="K980" s="21" t="str">
        <f aca="false">IF(A980="","",ROUNDUP(MONTH(A980)/3,0))</f>
        <v/>
      </c>
    </row>
    <row r="981" customFormat="false" ht="15" hidden="false" customHeight="false" outlineLevel="0" collapsed="false">
      <c r="A981" s="15"/>
      <c r="B981" s="16"/>
      <c r="C981" s="12"/>
      <c r="D981" s="12"/>
      <c r="E981" s="17"/>
      <c r="F981" s="18"/>
      <c r="G981" s="19" t="str">
        <f aca="false">IF(D981="","",IF(COUNTIF(Opsætning!$A$6:$A$15,D981)&gt;0,"Indtægt","Udgift"))</f>
        <v/>
      </c>
      <c r="H981" s="20" t="str">
        <f aca="false">IF(E981="","",IF(F981="Ja",ROUND(E981*Opsætning!$C$3/(1+Opsætning!$C$3),2),0))</f>
        <v/>
      </c>
      <c r="I981" s="20" t="str">
        <f aca="false">IF(E981="","",E981-H981)</f>
        <v/>
      </c>
      <c r="J981" s="21" t="str">
        <f aca="false">IF(A981="","",MONTH(A981))</f>
        <v/>
      </c>
      <c r="K981" s="21" t="str">
        <f aca="false">IF(A981="","",ROUNDUP(MONTH(A981)/3,0))</f>
        <v/>
      </c>
    </row>
    <row r="982" customFormat="false" ht="15" hidden="false" customHeight="false" outlineLevel="0" collapsed="false">
      <c r="A982" s="15"/>
      <c r="B982" s="16"/>
      <c r="C982" s="12"/>
      <c r="D982" s="12"/>
      <c r="E982" s="17"/>
      <c r="F982" s="18"/>
      <c r="G982" s="19" t="str">
        <f aca="false">IF(D982="","",IF(COUNTIF(Opsætning!$A$6:$A$15,D982)&gt;0,"Indtægt","Udgift"))</f>
        <v/>
      </c>
      <c r="H982" s="20" t="str">
        <f aca="false">IF(E982="","",IF(F982="Ja",ROUND(E982*Opsætning!$C$3/(1+Opsætning!$C$3),2),0))</f>
        <v/>
      </c>
      <c r="I982" s="20" t="str">
        <f aca="false">IF(E982="","",E982-H982)</f>
        <v/>
      </c>
      <c r="J982" s="21" t="str">
        <f aca="false">IF(A982="","",MONTH(A982))</f>
        <v/>
      </c>
      <c r="K982" s="21" t="str">
        <f aca="false">IF(A982="","",ROUNDUP(MONTH(A982)/3,0))</f>
        <v/>
      </c>
    </row>
    <row r="983" customFormat="false" ht="15" hidden="false" customHeight="false" outlineLevel="0" collapsed="false">
      <c r="A983" s="15"/>
      <c r="B983" s="16"/>
      <c r="C983" s="12"/>
      <c r="D983" s="12"/>
      <c r="E983" s="17"/>
      <c r="F983" s="18"/>
      <c r="G983" s="19" t="str">
        <f aca="false">IF(D983="","",IF(COUNTIF(Opsætning!$A$6:$A$15,D983)&gt;0,"Indtægt","Udgift"))</f>
        <v/>
      </c>
      <c r="H983" s="20" t="str">
        <f aca="false">IF(E983="","",IF(F983="Ja",ROUND(E983*Opsætning!$C$3/(1+Opsætning!$C$3),2),0))</f>
        <v/>
      </c>
      <c r="I983" s="20" t="str">
        <f aca="false">IF(E983="","",E983-H983)</f>
        <v/>
      </c>
      <c r="J983" s="21" t="str">
        <f aca="false">IF(A983="","",MONTH(A983))</f>
        <v/>
      </c>
      <c r="K983" s="21" t="str">
        <f aca="false">IF(A983="","",ROUNDUP(MONTH(A983)/3,0))</f>
        <v/>
      </c>
    </row>
    <row r="984" customFormat="false" ht="15" hidden="false" customHeight="false" outlineLevel="0" collapsed="false">
      <c r="A984" s="15"/>
      <c r="B984" s="16"/>
      <c r="C984" s="12"/>
      <c r="D984" s="12"/>
      <c r="E984" s="17"/>
      <c r="F984" s="18"/>
      <c r="G984" s="19" t="str">
        <f aca="false">IF(D984="","",IF(COUNTIF(Opsætning!$A$6:$A$15,D984)&gt;0,"Indtægt","Udgift"))</f>
        <v/>
      </c>
      <c r="H984" s="20" t="str">
        <f aca="false">IF(E984="","",IF(F984="Ja",ROUND(E984*Opsætning!$C$3/(1+Opsætning!$C$3),2),0))</f>
        <v/>
      </c>
      <c r="I984" s="20" t="str">
        <f aca="false">IF(E984="","",E984-H984)</f>
        <v/>
      </c>
      <c r="J984" s="21" t="str">
        <f aca="false">IF(A984="","",MONTH(A984))</f>
        <v/>
      </c>
      <c r="K984" s="21" t="str">
        <f aca="false">IF(A984="","",ROUNDUP(MONTH(A984)/3,0))</f>
        <v/>
      </c>
    </row>
    <row r="985" customFormat="false" ht="15" hidden="false" customHeight="false" outlineLevel="0" collapsed="false">
      <c r="A985" s="15"/>
      <c r="B985" s="16"/>
      <c r="C985" s="12"/>
      <c r="D985" s="12"/>
      <c r="E985" s="17"/>
      <c r="F985" s="18"/>
      <c r="G985" s="19" t="str">
        <f aca="false">IF(D985="","",IF(COUNTIF(Opsætning!$A$6:$A$15,D985)&gt;0,"Indtægt","Udgift"))</f>
        <v/>
      </c>
      <c r="H985" s="20" t="str">
        <f aca="false">IF(E985="","",IF(F985="Ja",ROUND(E985*Opsætning!$C$3/(1+Opsætning!$C$3),2),0))</f>
        <v/>
      </c>
      <c r="I985" s="20" t="str">
        <f aca="false">IF(E985="","",E985-H985)</f>
        <v/>
      </c>
      <c r="J985" s="21" t="str">
        <f aca="false">IF(A985="","",MONTH(A985))</f>
        <v/>
      </c>
      <c r="K985" s="21" t="str">
        <f aca="false">IF(A985="","",ROUNDUP(MONTH(A985)/3,0))</f>
        <v/>
      </c>
    </row>
    <row r="986" customFormat="false" ht="15" hidden="false" customHeight="false" outlineLevel="0" collapsed="false">
      <c r="A986" s="15"/>
      <c r="B986" s="16"/>
      <c r="C986" s="12"/>
      <c r="D986" s="12"/>
      <c r="E986" s="17"/>
      <c r="F986" s="18"/>
      <c r="G986" s="19" t="str">
        <f aca="false">IF(D986="","",IF(COUNTIF(Opsætning!$A$6:$A$15,D986)&gt;0,"Indtægt","Udgift"))</f>
        <v/>
      </c>
      <c r="H986" s="20" t="str">
        <f aca="false">IF(E986="","",IF(F986="Ja",ROUND(E986*Opsætning!$C$3/(1+Opsætning!$C$3),2),0))</f>
        <v/>
      </c>
      <c r="I986" s="20" t="str">
        <f aca="false">IF(E986="","",E986-H986)</f>
        <v/>
      </c>
      <c r="J986" s="21" t="str">
        <f aca="false">IF(A986="","",MONTH(A986))</f>
        <v/>
      </c>
      <c r="K986" s="21" t="str">
        <f aca="false">IF(A986="","",ROUNDUP(MONTH(A986)/3,0))</f>
        <v/>
      </c>
    </row>
    <row r="987" customFormat="false" ht="15" hidden="false" customHeight="false" outlineLevel="0" collapsed="false">
      <c r="A987" s="15"/>
      <c r="B987" s="16"/>
      <c r="C987" s="12"/>
      <c r="D987" s="12"/>
      <c r="E987" s="17"/>
      <c r="F987" s="18"/>
      <c r="G987" s="19" t="str">
        <f aca="false">IF(D987="","",IF(COUNTIF(Opsætning!$A$6:$A$15,D987)&gt;0,"Indtægt","Udgift"))</f>
        <v/>
      </c>
      <c r="H987" s="20" t="str">
        <f aca="false">IF(E987="","",IF(F987="Ja",ROUND(E987*Opsætning!$C$3/(1+Opsætning!$C$3),2),0))</f>
        <v/>
      </c>
      <c r="I987" s="20" t="str">
        <f aca="false">IF(E987="","",E987-H987)</f>
        <v/>
      </c>
      <c r="J987" s="21" t="str">
        <f aca="false">IF(A987="","",MONTH(A987))</f>
        <v/>
      </c>
      <c r="K987" s="21" t="str">
        <f aca="false">IF(A987="","",ROUNDUP(MONTH(A987)/3,0))</f>
        <v/>
      </c>
    </row>
    <row r="988" customFormat="false" ht="15" hidden="false" customHeight="false" outlineLevel="0" collapsed="false">
      <c r="A988" s="15"/>
      <c r="B988" s="16"/>
      <c r="C988" s="12"/>
      <c r="D988" s="12"/>
      <c r="E988" s="17"/>
      <c r="F988" s="18"/>
      <c r="G988" s="19" t="str">
        <f aca="false">IF(D988="","",IF(COUNTIF(Opsætning!$A$6:$A$15,D988)&gt;0,"Indtægt","Udgift"))</f>
        <v/>
      </c>
      <c r="H988" s="20" t="str">
        <f aca="false">IF(E988="","",IF(F988="Ja",ROUND(E988*Opsætning!$C$3/(1+Opsætning!$C$3),2),0))</f>
        <v/>
      </c>
      <c r="I988" s="20" t="str">
        <f aca="false">IF(E988="","",E988-H988)</f>
        <v/>
      </c>
      <c r="J988" s="21" t="str">
        <f aca="false">IF(A988="","",MONTH(A988))</f>
        <v/>
      </c>
      <c r="K988" s="21" t="str">
        <f aca="false">IF(A988="","",ROUNDUP(MONTH(A988)/3,0))</f>
        <v/>
      </c>
    </row>
    <row r="989" customFormat="false" ht="15" hidden="false" customHeight="false" outlineLevel="0" collapsed="false">
      <c r="A989" s="15"/>
      <c r="B989" s="16"/>
      <c r="C989" s="12"/>
      <c r="D989" s="12"/>
      <c r="E989" s="17"/>
      <c r="F989" s="18"/>
      <c r="G989" s="19" t="str">
        <f aca="false">IF(D989="","",IF(COUNTIF(Opsætning!$A$6:$A$15,D989)&gt;0,"Indtægt","Udgift"))</f>
        <v/>
      </c>
      <c r="H989" s="20" t="str">
        <f aca="false">IF(E989="","",IF(F989="Ja",ROUND(E989*Opsætning!$C$3/(1+Opsætning!$C$3),2),0))</f>
        <v/>
      </c>
      <c r="I989" s="20" t="str">
        <f aca="false">IF(E989="","",E989-H989)</f>
        <v/>
      </c>
      <c r="J989" s="21" t="str">
        <f aca="false">IF(A989="","",MONTH(A989))</f>
        <v/>
      </c>
      <c r="K989" s="21" t="str">
        <f aca="false">IF(A989="","",ROUNDUP(MONTH(A989)/3,0))</f>
        <v/>
      </c>
    </row>
    <row r="990" customFormat="false" ht="15" hidden="false" customHeight="false" outlineLevel="0" collapsed="false">
      <c r="A990" s="15"/>
      <c r="B990" s="16"/>
      <c r="C990" s="12"/>
      <c r="D990" s="12"/>
      <c r="E990" s="17"/>
      <c r="F990" s="18"/>
      <c r="G990" s="19" t="str">
        <f aca="false">IF(D990="","",IF(COUNTIF(Opsætning!$A$6:$A$15,D990)&gt;0,"Indtægt","Udgift"))</f>
        <v/>
      </c>
      <c r="H990" s="20" t="str">
        <f aca="false">IF(E990="","",IF(F990="Ja",ROUND(E990*Opsætning!$C$3/(1+Opsætning!$C$3),2),0))</f>
        <v/>
      </c>
      <c r="I990" s="20" t="str">
        <f aca="false">IF(E990="","",E990-H990)</f>
        <v/>
      </c>
      <c r="J990" s="21" t="str">
        <f aca="false">IF(A990="","",MONTH(A990))</f>
        <v/>
      </c>
      <c r="K990" s="21" t="str">
        <f aca="false">IF(A990="","",ROUNDUP(MONTH(A990)/3,0))</f>
        <v/>
      </c>
    </row>
    <row r="991" customFormat="false" ht="15" hidden="false" customHeight="false" outlineLevel="0" collapsed="false">
      <c r="A991" s="15"/>
      <c r="B991" s="16"/>
      <c r="C991" s="12"/>
      <c r="D991" s="12"/>
      <c r="E991" s="17"/>
      <c r="F991" s="18"/>
      <c r="G991" s="19" t="str">
        <f aca="false">IF(D991="","",IF(COUNTIF(Opsætning!$A$6:$A$15,D991)&gt;0,"Indtægt","Udgift"))</f>
        <v/>
      </c>
      <c r="H991" s="20" t="str">
        <f aca="false">IF(E991="","",IF(F991="Ja",ROUND(E991*Opsætning!$C$3/(1+Opsætning!$C$3),2),0))</f>
        <v/>
      </c>
      <c r="I991" s="20" t="str">
        <f aca="false">IF(E991="","",E991-H991)</f>
        <v/>
      </c>
      <c r="J991" s="21" t="str">
        <f aca="false">IF(A991="","",MONTH(A991))</f>
        <v/>
      </c>
      <c r="K991" s="21" t="str">
        <f aca="false">IF(A991="","",ROUNDUP(MONTH(A991)/3,0))</f>
        <v/>
      </c>
    </row>
    <row r="992" customFormat="false" ht="15" hidden="false" customHeight="false" outlineLevel="0" collapsed="false">
      <c r="A992" s="15"/>
      <c r="B992" s="16"/>
      <c r="C992" s="12"/>
      <c r="D992" s="12"/>
      <c r="E992" s="17"/>
      <c r="F992" s="18"/>
      <c r="G992" s="19" t="str">
        <f aca="false">IF(D992="","",IF(COUNTIF(Opsætning!$A$6:$A$15,D992)&gt;0,"Indtægt","Udgift"))</f>
        <v/>
      </c>
      <c r="H992" s="20" t="str">
        <f aca="false">IF(E992="","",IF(F992="Ja",ROUND(E992*Opsætning!$C$3/(1+Opsætning!$C$3),2),0))</f>
        <v/>
      </c>
      <c r="I992" s="20" t="str">
        <f aca="false">IF(E992="","",E992-H992)</f>
        <v/>
      </c>
      <c r="J992" s="21" t="str">
        <f aca="false">IF(A992="","",MONTH(A992))</f>
        <v/>
      </c>
      <c r="K992" s="21" t="str">
        <f aca="false">IF(A992="","",ROUNDUP(MONTH(A992)/3,0))</f>
        <v/>
      </c>
    </row>
    <row r="993" customFormat="false" ht="15" hidden="false" customHeight="false" outlineLevel="0" collapsed="false">
      <c r="A993" s="15"/>
      <c r="B993" s="16"/>
      <c r="C993" s="12"/>
      <c r="D993" s="12"/>
      <c r="E993" s="17"/>
      <c r="F993" s="18"/>
      <c r="G993" s="19" t="str">
        <f aca="false">IF(D993="","",IF(COUNTIF(Opsætning!$A$6:$A$15,D993)&gt;0,"Indtægt","Udgift"))</f>
        <v/>
      </c>
      <c r="H993" s="20" t="str">
        <f aca="false">IF(E993="","",IF(F993="Ja",ROUND(E993*Opsætning!$C$3/(1+Opsætning!$C$3),2),0))</f>
        <v/>
      </c>
      <c r="I993" s="20" t="str">
        <f aca="false">IF(E993="","",E993-H993)</f>
        <v/>
      </c>
      <c r="J993" s="21" t="str">
        <f aca="false">IF(A993="","",MONTH(A993))</f>
        <v/>
      </c>
      <c r="K993" s="21" t="str">
        <f aca="false">IF(A993="","",ROUNDUP(MONTH(A993)/3,0))</f>
        <v/>
      </c>
    </row>
    <row r="994" customFormat="false" ht="15" hidden="false" customHeight="false" outlineLevel="0" collapsed="false">
      <c r="A994" s="15"/>
      <c r="B994" s="16"/>
      <c r="C994" s="12"/>
      <c r="D994" s="12"/>
      <c r="E994" s="17"/>
      <c r="F994" s="18"/>
      <c r="G994" s="19" t="str">
        <f aca="false">IF(D994="","",IF(COUNTIF(Opsætning!$A$6:$A$15,D994)&gt;0,"Indtægt","Udgift"))</f>
        <v/>
      </c>
      <c r="H994" s="20" t="str">
        <f aca="false">IF(E994="","",IF(F994="Ja",ROUND(E994*Opsætning!$C$3/(1+Opsætning!$C$3),2),0))</f>
        <v/>
      </c>
      <c r="I994" s="20" t="str">
        <f aca="false">IF(E994="","",E994-H994)</f>
        <v/>
      </c>
      <c r="J994" s="21" t="str">
        <f aca="false">IF(A994="","",MONTH(A994))</f>
        <v/>
      </c>
      <c r="K994" s="21" t="str">
        <f aca="false">IF(A994="","",ROUNDUP(MONTH(A994)/3,0))</f>
        <v/>
      </c>
    </row>
    <row r="995" customFormat="false" ht="15" hidden="false" customHeight="false" outlineLevel="0" collapsed="false">
      <c r="A995" s="15"/>
      <c r="B995" s="16"/>
      <c r="C995" s="12"/>
      <c r="D995" s="12"/>
      <c r="E995" s="17"/>
      <c r="F995" s="18"/>
      <c r="G995" s="19" t="str">
        <f aca="false">IF(D995="","",IF(COUNTIF(Opsætning!$A$6:$A$15,D995)&gt;0,"Indtægt","Udgift"))</f>
        <v/>
      </c>
      <c r="H995" s="20" t="str">
        <f aca="false">IF(E995="","",IF(F995="Ja",ROUND(E995*Opsætning!$C$3/(1+Opsætning!$C$3),2),0))</f>
        <v/>
      </c>
      <c r="I995" s="20" t="str">
        <f aca="false">IF(E995="","",E995-H995)</f>
        <v/>
      </c>
      <c r="J995" s="21" t="str">
        <f aca="false">IF(A995="","",MONTH(A995))</f>
        <v/>
      </c>
      <c r="K995" s="21" t="str">
        <f aca="false">IF(A995="","",ROUNDUP(MONTH(A995)/3,0))</f>
        <v/>
      </c>
    </row>
    <row r="996" customFormat="false" ht="15" hidden="false" customHeight="false" outlineLevel="0" collapsed="false">
      <c r="A996" s="15"/>
      <c r="B996" s="16"/>
      <c r="C996" s="12"/>
      <c r="D996" s="12"/>
      <c r="E996" s="17"/>
      <c r="F996" s="18"/>
      <c r="G996" s="19" t="str">
        <f aca="false">IF(D996="","",IF(COUNTIF(Opsætning!$A$6:$A$15,D996)&gt;0,"Indtægt","Udgift"))</f>
        <v/>
      </c>
      <c r="H996" s="20" t="str">
        <f aca="false">IF(E996="","",IF(F996="Ja",ROUND(E996*Opsætning!$C$3/(1+Opsætning!$C$3),2),0))</f>
        <v/>
      </c>
      <c r="I996" s="20" t="str">
        <f aca="false">IF(E996="","",E996-H996)</f>
        <v/>
      </c>
      <c r="J996" s="21" t="str">
        <f aca="false">IF(A996="","",MONTH(A996))</f>
        <v/>
      </c>
      <c r="K996" s="21" t="str">
        <f aca="false">IF(A996="","",ROUNDUP(MONTH(A996)/3,0))</f>
        <v/>
      </c>
    </row>
    <row r="997" customFormat="false" ht="15" hidden="false" customHeight="false" outlineLevel="0" collapsed="false">
      <c r="A997" s="15"/>
      <c r="B997" s="16"/>
      <c r="C997" s="12"/>
      <c r="D997" s="12"/>
      <c r="E997" s="17"/>
      <c r="F997" s="18"/>
      <c r="G997" s="19" t="str">
        <f aca="false">IF(D997="","",IF(COUNTIF(Opsætning!$A$6:$A$15,D997)&gt;0,"Indtægt","Udgift"))</f>
        <v/>
      </c>
      <c r="H997" s="20" t="str">
        <f aca="false">IF(E997="","",IF(F997="Ja",ROUND(E997*Opsætning!$C$3/(1+Opsætning!$C$3),2),0))</f>
        <v/>
      </c>
      <c r="I997" s="20" t="str">
        <f aca="false">IF(E997="","",E997-H997)</f>
        <v/>
      </c>
      <c r="J997" s="21" t="str">
        <f aca="false">IF(A997="","",MONTH(A997))</f>
        <v/>
      </c>
      <c r="K997" s="21" t="str">
        <f aca="false">IF(A997="","",ROUNDUP(MONTH(A997)/3,0))</f>
        <v/>
      </c>
    </row>
    <row r="998" customFormat="false" ht="15" hidden="false" customHeight="false" outlineLevel="0" collapsed="false">
      <c r="A998" s="15"/>
      <c r="B998" s="16"/>
      <c r="C998" s="12"/>
      <c r="D998" s="12"/>
      <c r="E998" s="17"/>
      <c r="F998" s="18"/>
      <c r="G998" s="19" t="str">
        <f aca="false">IF(D998="","",IF(COUNTIF(Opsætning!$A$6:$A$15,D998)&gt;0,"Indtægt","Udgift"))</f>
        <v/>
      </c>
      <c r="H998" s="20" t="str">
        <f aca="false">IF(E998="","",IF(F998="Ja",ROUND(E998*Opsætning!$C$3/(1+Opsætning!$C$3),2),0))</f>
        <v/>
      </c>
      <c r="I998" s="20" t="str">
        <f aca="false">IF(E998="","",E998-H998)</f>
        <v/>
      </c>
      <c r="J998" s="21" t="str">
        <f aca="false">IF(A998="","",MONTH(A998))</f>
        <v/>
      </c>
      <c r="K998" s="21" t="str">
        <f aca="false">IF(A998="","",ROUNDUP(MONTH(A998)/3,0))</f>
        <v/>
      </c>
    </row>
    <row r="999" customFormat="false" ht="15" hidden="false" customHeight="false" outlineLevel="0" collapsed="false">
      <c r="A999" s="15"/>
      <c r="B999" s="16"/>
      <c r="C999" s="12"/>
      <c r="D999" s="12"/>
      <c r="E999" s="17"/>
      <c r="F999" s="18"/>
      <c r="G999" s="19" t="str">
        <f aca="false">IF(D999="","",IF(COUNTIF(Opsætning!$A$6:$A$15,D999)&gt;0,"Indtægt","Udgift"))</f>
        <v/>
      </c>
      <c r="H999" s="20" t="str">
        <f aca="false">IF(E999="","",IF(F999="Ja",ROUND(E999*Opsætning!$C$3/(1+Opsætning!$C$3),2),0))</f>
        <v/>
      </c>
      <c r="I999" s="20" t="str">
        <f aca="false">IF(E999="","",E999-H999)</f>
        <v/>
      </c>
      <c r="J999" s="21" t="str">
        <f aca="false">IF(A999="","",MONTH(A999))</f>
        <v/>
      </c>
      <c r="K999" s="21" t="str">
        <f aca="false">IF(A999="","",ROUNDUP(MONTH(A999)/3,0))</f>
        <v/>
      </c>
    </row>
    <row r="1000" customFormat="false" ht="15" hidden="false" customHeight="false" outlineLevel="0" collapsed="false">
      <c r="A1000" s="15"/>
      <c r="B1000" s="16"/>
      <c r="C1000" s="12"/>
      <c r="D1000" s="12"/>
      <c r="E1000" s="17"/>
      <c r="F1000" s="18"/>
      <c r="G1000" s="19" t="str">
        <f aca="false">IF(D1000="","",IF(COUNTIF(Opsætning!$A$6:$A$15,D1000)&gt;0,"Indtægt","Udgift"))</f>
        <v/>
      </c>
      <c r="H1000" s="20" t="str">
        <f aca="false">IF(E1000="","",IF(F1000="Ja",ROUND(E1000*Opsætning!$C$3/(1+Opsætning!$C$3),2),0))</f>
        <v/>
      </c>
      <c r="I1000" s="20" t="str">
        <f aca="false">IF(E1000="","",E1000-H1000)</f>
        <v/>
      </c>
      <c r="J1000" s="21" t="str">
        <f aca="false">IF(A1000="","",MONTH(A1000))</f>
        <v/>
      </c>
      <c r="K1000" s="21" t="str">
        <f aca="false">IF(A1000="","",ROUNDUP(MONTH(A1000)/3,0))</f>
        <v/>
      </c>
    </row>
    <row r="1001" customFormat="false" ht="15" hidden="false" customHeight="false" outlineLevel="0" collapsed="false">
      <c r="A1001" s="15"/>
      <c r="B1001" s="16"/>
      <c r="C1001" s="12"/>
      <c r="D1001" s="12"/>
      <c r="E1001" s="17"/>
      <c r="F1001" s="18"/>
      <c r="G1001" s="19" t="str">
        <f aca="false">IF(D1001="","",IF(COUNTIF(Opsætning!$A$6:$A$15,D1001)&gt;0,"Indtægt","Udgift"))</f>
        <v/>
      </c>
      <c r="H1001" s="20" t="str">
        <f aca="false">IF(E1001="","",IF(F1001="Ja",ROUND(E1001*Opsætning!$C$3/(1+Opsætning!$C$3),2),0))</f>
        <v/>
      </c>
      <c r="I1001" s="20" t="str">
        <f aca="false">IF(E1001="","",E1001-H1001)</f>
        <v/>
      </c>
      <c r="J1001" s="21" t="str">
        <f aca="false">IF(A1001="","",MONTH(A1001))</f>
        <v/>
      </c>
      <c r="K1001" s="21" t="str">
        <f aca="false">IF(A1001="","",ROUNDUP(MONTH(A1001)/3,0))</f>
        <v/>
      </c>
    </row>
    <row r="1002" customFormat="false" ht="15" hidden="false" customHeight="false" outlineLevel="0" collapsed="false">
      <c r="A1002" s="15"/>
      <c r="B1002" s="16"/>
      <c r="C1002" s="12"/>
      <c r="D1002" s="12"/>
      <c r="E1002" s="17"/>
      <c r="F1002" s="18"/>
      <c r="G1002" s="19" t="str">
        <f aca="false">IF(D1002="","",IF(COUNTIF(Opsætning!$A$6:$A$15,D1002)&gt;0,"Indtægt","Udgift"))</f>
        <v/>
      </c>
      <c r="H1002" s="20" t="str">
        <f aca="false">IF(E1002="","",IF(F1002="Ja",ROUND(E1002*Opsætning!$C$3/(1+Opsætning!$C$3),2),0))</f>
        <v/>
      </c>
      <c r="I1002" s="20" t="str">
        <f aca="false">IF(E1002="","",E1002-H1002)</f>
        <v/>
      </c>
      <c r="J1002" s="21" t="str">
        <f aca="false">IF(A1002="","",MONTH(A1002))</f>
        <v/>
      </c>
      <c r="K1002" s="21" t="str">
        <f aca="false">IF(A1002="","",ROUNDUP(MONTH(A1002)/3,0))</f>
        <v/>
      </c>
    </row>
    <row r="1003" customFormat="false" ht="15" hidden="false" customHeight="false" outlineLevel="0" collapsed="false">
      <c r="A1003" s="15"/>
      <c r="B1003" s="16"/>
      <c r="C1003" s="12"/>
      <c r="D1003" s="12"/>
      <c r="E1003" s="17"/>
      <c r="F1003" s="18"/>
      <c r="G1003" s="19" t="str">
        <f aca="false">IF(D1003="","",IF(COUNTIF(Opsætning!$A$6:$A$15,D1003)&gt;0,"Indtægt","Udgift"))</f>
        <v/>
      </c>
      <c r="H1003" s="20" t="str">
        <f aca="false">IF(E1003="","",IF(F1003="Ja",ROUND(E1003*Opsætning!$C$3/(1+Opsætning!$C$3),2),0))</f>
        <v/>
      </c>
      <c r="I1003" s="20" t="str">
        <f aca="false">IF(E1003="","",E1003-H1003)</f>
        <v/>
      </c>
      <c r="J1003" s="21" t="str">
        <f aca="false">IF(A1003="","",MONTH(A1003))</f>
        <v/>
      </c>
      <c r="K1003" s="21" t="str">
        <f aca="false">IF(A1003="","",ROUNDUP(MONTH(A1003)/3,0))</f>
        <v/>
      </c>
    </row>
    <row r="1004" customFormat="false" ht="15" hidden="false" customHeight="false" outlineLevel="0" collapsed="false">
      <c r="A1004" s="15"/>
      <c r="B1004" s="16"/>
      <c r="C1004" s="12"/>
      <c r="D1004" s="12"/>
      <c r="E1004" s="17"/>
      <c r="F1004" s="18"/>
      <c r="G1004" s="19" t="str">
        <f aca="false">IF(D1004="","",IF(COUNTIF(Opsætning!$A$6:$A$15,D1004)&gt;0,"Indtægt","Udgift"))</f>
        <v/>
      </c>
      <c r="H1004" s="20" t="str">
        <f aca="false">IF(E1004="","",IF(F1004="Ja",ROUND(E1004*Opsætning!$C$3/(1+Opsætning!$C$3),2),0))</f>
        <v/>
      </c>
      <c r="I1004" s="20" t="str">
        <f aca="false">IF(E1004="","",E1004-H1004)</f>
        <v/>
      </c>
      <c r="J1004" s="21" t="str">
        <f aca="false">IF(A1004="","",MONTH(A1004))</f>
        <v/>
      </c>
      <c r="K1004" s="21" t="str">
        <f aca="false">IF(A1004="","",ROUNDUP(MONTH(A1004)/3,0))</f>
        <v/>
      </c>
    </row>
  </sheetData>
  <conditionalFormatting sqref="G5:G1004">
    <cfRule type="cellIs" priority="2" operator="equal" aboveAverage="0" equalAverage="0" bottom="0" percent="0" rank="0" text="" dxfId="0">
      <formula>"Indtægt"</formula>
    </cfRule>
  </conditionalFormatting>
  <dataValidations count="2">
    <dataValidation allowBlank="true" error="Vælg en kategori fra listen (tilføj nye på fanen Opsætning)." errorStyle="stop" errorTitle="Ugyldig værdi" operator="between" showDropDown="false" showErrorMessage="true" showInputMessage="false" sqref="D5:D1004" type="list">
      <formula1>Lister!$A$1:$A$30</formula1>
      <formula2>0</formula2>
    </dataValidation>
    <dataValidation allowBlank="true" error="Vælg en værdi fra listen." errorStyle="stop" errorTitle="Ugyldig værdi" operator="between" showDropDown="false" showErrorMessage="true" showInputMessage="false" sqref="F5:F1004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N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3" min="2" style="0" width="11"/>
    <col collapsed="false" customWidth="true" hidden="false" outlineLevel="0" max="14" min="14" style="0" width="14"/>
  </cols>
  <sheetData>
    <row r="1" customFormat="false" ht="31.5" hidden="false" customHeight="true" outlineLevel="0" collapsed="false">
      <c r="A1" s="7" t="s">
        <v>60</v>
      </c>
    </row>
    <row r="2" customFormat="false" ht="15" hidden="false" customHeight="false" outlineLevel="0" collapsed="false">
      <c r="A2" s="8" t="s">
        <v>61</v>
      </c>
    </row>
    <row r="4" customFormat="false" ht="15" hidden="false" customHeight="false" outlineLevel="0" collapsed="false">
      <c r="A4" s="13" t="s">
        <v>40</v>
      </c>
      <c r="B4" s="14" t="s">
        <v>62</v>
      </c>
      <c r="C4" s="14" t="s">
        <v>63</v>
      </c>
      <c r="D4" s="14" t="s">
        <v>64</v>
      </c>
      <c r="E4" s="14" t="s">
        <v>65</v>
      </c>
      <c r="F4" s="14" t="s">
        <v>66</v>
      </c>
      <c r="G4" s="14" t="s">
        <v>67</v>
      </c>
      <c r="H4" s="14" t="s">
        <v>68</v>
      </c>
      <c r="I4" s="14" t="s">
        <v>69</v>
      </c>
      <c r="J4" s="14" t="s">
        <v>70</v>
      </c>
      <c r="K4" s="14" t="s">
        <v>71</v>
      </c>
      <c r="L4" s="14" t="s">
        <v>72</v>
      </c>
      <c r="M4" s="14" t="s">
        <v>73</v>
      </c>
      <c r="N4" s="14" t="s">
        <v>74</v>
      </c>
    </row>
    <row r="5" customFormat="false" ht="15" hidden="false" customHeight="false" outlineLevel="0" collapsed="false">
      <c r="A5" s="11" t="s">
        <v>17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customFormat="false" ht="15" hidden="false" customHeight="false" outlineLevel="0" collapsed="false">
      <c r="A6" s="23" t="str">
        <f aca="false">IF(Opsætning!A6="","",Opsætning!A6)</f>
        <v>Salg af ydelser</v>
      </c>
      <c r="B6" s="24" t="n">
        <f aca="false">IF($A6="","",SUMIFS(Posteringer!$I$5:$I$1004,Posteringer!$D$5:$D$1004,$A6,Posteringer!$J$5:$J$1004,1))</f>
        <v>26050</v>
      </c>
      <c r="C6" s="24" t="n">
        <f aca="false">IF($A6="","",SUMIFS(Posteringer!$I$5:$I$1004,Posteringer!$D$5:$D$1004,$A6,Posteringer!$J$5:$J$1004,2))</f>
        <v>4500</v>
      </c>
      <c r="D6" s="24" t="n">
        <f aca="false">IF($A6="","",SUMIFS(Posteringer!$I$5:$I$1004,Posteringer!$D$5:$D$1004,$A6,Posteringer!$J$5:$J$1004,3))</f>
        <v>0</v>
      </c>
      <c r="E6" s="24" t="n">
        <f aca="false">IF($A6="","",SUMIFS(Posteringer!$I$5:$I$1004,Posteringer!$D$5:$D$1004,$A6,Posteringer!$J$5:$J$1004,4))</f>
        <v>18500</v>
      </c>
      <c r="F6" s="24" t="n">
        <f aca="false">IF($A6="","",SUMIFS(Posteringer!$I$5:$I$1004,Posteringer!$D$5:$D$1004,$A6,Posteringer!$J$5:$J$1004,5))</f>
        <v>0</v>
      </c>
      <c r="G6" s="24" t="n">
        <f aca="false">IF($A6="","",SUMIFS(Posteringer!$I$5:$I$1004,Posteringer!$D$5:$D$1004,$A6,Posteringer!$J$5:$J$1004,6))</f>
        <v>0</v>
      </c>
      <c r="H6" s="24" t="n">
        <f aca="false">IF($A6="","",SUMIFS(Posteringer!$I$5:$I$1004,Posteringer!$D$5:$D$1004,$A6,Posteringer!$J$5:$J$1004,7))</f>
        <v>0</v>
      </c>
      <c r="I6" s="24" t="n">
        <f aca="false">IF($A6="","",SUMIFS(Posteringer!$I$5:$I$1004,Posteringer!$D$5:$D$1004,$A6,Posteringer!$J$5:$J$1004,8))</f>
        <v>0</v>
      </c>
      <c r="J6" s="24" t="n">
        <f aca="false">IF($A6="","",SUMIFS(Posteringer!$I$5:$I$1004,Posteringer!$D$5:$D$1004,$A6,Posteringer!$J$5:$J$1004,9))</f>
        <v>0</v>
      </c>
      <c r="K6" s="24" t="n">
        <f aca="false">IF($A6="","",SUMIFS(Posteringer!$I$5:$I$1004,Posteringer!$D$5:$D$1004,$A6,Posteringer!$J$5:$J$1004,10))</f>
        <v>0</v>
      </c>
      <c r="L6" s="24" t="n">
        <f aca="false">IF($A6="","",SUMIFS(Posteringer!$I$5:$I$1004,Posteringer!$D$5:$D$1004,$A6,Posteringer!$J$5:$J$1004,11))</f>
        <v>0</v>
      </c>
      <c r="M6" s="24" t="n">
        <f aca="false">IF($A6="","",SUMIFS(Posteringer!$I$5:$I$1004,Posteringer!$D$5:$D$1004,$A6,Posteringer!$J$5:$J$1004,12))</f>
        <v>0</v>
      </c>
      <c r="N6" s="25" t="n">
        <f aca="false">IF($A6="","",SUM(B6:M6))</f>
        <v>49050</v>
      </c>
    </row>
    <row r="7" customFormat="false" ht="15" hidden="false" customHeight="false" outlineLevel="0" collapsed="false">
      <c r="A7" s="23" t="str">
        <f aca="false">IF(Opsætning!A7="","",Opsætning!A7)</f>
        <v>Salg af varer</v>
      </c>
      <c r="B7" s="24" t="n">
        <f aca="false">IF($A7="","",SUMIFS(Posteringer!$I$5:$I$1004,Posteringer!$D$5:$D$1004,$A7,Posteringer!$J$5:$J$1004,1))</f>
        <v>0</v>
      </c>
      <c r="C7" s="24" t="n">
        <f aca="false">IF($A7="","",SUMIFS(Posteringer!$I$5:$I$1004,Posteringer!$D$5:$D$1004,$A7,Posteringer!$J$5:$J$1004,2))</f>
        <v>0</v>
      </c>
      <c r="D7" s="24" t="n">
        <f aca="false">IF($A7="","",SUMIFS(Posteringer!$I$5:$I$1004,Posteringer!$D$5:$D$1004,$A7,Posteringer!$J$5:$J$1004,3))</f>
        <v>0</v>
      </c>
      <c r="E7" s="24" t="n">
        <f aca="false">IF($A7="","",SUMIFS(Posteringer!$I$5:$I$1004,Posteringer!$D$5:$D$1004,$A7,Posteringer!$J$5:$J$1004,4))</f>
        <v>0</v>
      </c>
      <c r="F7" s="24" t="n">
        <f aca="false">IF($A7="","",SUMIFS(Posteringer!$I$5:$I$1004,Posteringer!$D$5:$D$1004,$A7,Posteringer!$J$5:$J$1004,5))</f>
        <v>0</v>
      </c>
      <c r="G7" s="24" t="n">
        <f aca="false">IF($A7="","",SUMIFS(Posteringer!$I$5:$I$1004,Posteringer!$D$5:$D$1004,$A7,Posteringer!$J$5:$J$1004,6))</f>
        <v>0</v>
      </c>
      <c r="H7" s="24" t="n">
        <f aca="false">IF($A7="","",SUMIFS(Posteringer!$I$5:$I$1004,Posteringer!$D$5:$D$1004,$A7,Posteringer!$J$5:$J$1004,7))</f>
        <v>0</v>
      </c>
      <c r="I7" s="24" t="n">
        <f aca="false">IF($A7="","",SUMIFS(Posteringer!$I$5:$I$1004,Posteringer!$D$5:$D$1004,$A7,Posteringer!$J$5:$J$1004,8))</f>
        <v>0</v>
      </c>
      <c r="J7" s="24" t="n">
        <f aca="false">IF($A7="","",SUMIFS(Posteringer!$I$5:$I$1004,Posteringer!$D$5:$D$1004,$A7,Posteringer!$J$5:$J$1004,9))</f>
        <v>0</v>
      </c>
      <c r="K7" s="24" t="n">
        <f aca="false">IF($A7="","",SUMIFS(Posteringer!$I$5:$I$1004,Posteringer!$D$5:$D$1004,$A7,Posteringer!$J$5:$J$1004,10))</f>
        <v>0</v>
      </c>
      <c r="L7" s="24" t="n">
        <f aca="false">IF($A7="","",SUMIFS(Posteringer!$I$5:$I$1004,Posteringer!$D$5:$D$1004,$A7,Posteringer!$J$5:$J$1004,11))</f>
        <v>0</v>
      </c>
      <c r="M7" s="24" t="n">
        <f aca="false">IF($A7="","",SUMIFS(Posteringer!$I$5:$I$1004,Posteringer!$D$5:$D$1004,$A7,Posteringer!$J$5:$J$1004,12))</f>
        <v>0</v>
      </c>
      <c r="N7" s="25" t="n">
        <f aca="false">IF($A7="","",SUM(B7:M7))</f>
        <v>0</v>
      </c>
    </row>
    <row r="8" customFormat="false" ht="15" hidden="false" customHeight="false" outlineLevel="0" collapsed="false">
      <c r="A8" s="23" t="str">
        <f aca="false">IF(Opsætning!A8="","",Opsætning!A8)</f>
        <v>Andre indtægter</v>
      </c>
      <c r="B8" s="24" t="n">
        <f aca="false">IF($A8="","",SUMIFS(Posteringer!$I$5:$I$1004,Posteringer!$D$5:$D$1004,$A8,Posteringer!$J$5:$J$1004,1))</f>
        <v>0</v>
      </c>
      <c r="C8" s="24" t="n">
        <f aca="false">IF($A8="","",SUMIFS(Posteringer!$I$5:$I$1004,Posteringer!$D$5:$D$1004,$A8,Posteringer!$J$5:$J$1004,2))</f>
        <v>0</v>
      </c>
      <c r="D8" s="24" t="n">
        <f aca="false">IF($A8="","",SUMIFS(Posteringer!$I$5:$I$1004,Posteringer!$D$5:$D$1004,$A8,Posteringer!$J$5:$J$1004,3))</f>
        <v>0</v>
      </c>
      <c r="E8" s="24" t="n">
        <f aca="false">IF($A8="","",SUMIFS(Posteringer!$I$5:$I$1004,Posteringer!$D$5:$D$1004,$A8,Posteringer!$J$5:$J$1004,4))</f>
        <v>0</v>
      </c>
      <c r="F8" s="24" t="n">
        <f aca="false">IF($A8="","",SUMIFS(Posteringer!$I$5:$I$1004,Posteringer!$D$5:$D$1004,$A8,Posteringer!$J$5:$J$1004,5))</f>
        <v>0</v>
      </c>
      <c r="G8" s="24" t="n">
        <f aca="false">IF($A8="","",SUMIFS(Posteringer!$I$5:$I$1004,Posteringer!$D$5:$D$1004,$A8,Posteringer!$J$5:$J$1004,6))</f>
        <v>0</v>
      </c>
      <c r="H8" s="24" t="n">
        <f aca="false">IF($A8="","",SUMIFS(Posteringer!$I$5:$I$1004,Posteringer!$D$5:$D$1004,$A8,Posteringer!$J$5:$J$1004,7))</f>
        <v>0</v>
      </c>
      <c r="I8" s="24" t="n">
        <f aca="false">IF($A8="","",SUMIFS(Posteringer!$I$5:$I$1004,Posteringer!$D$5:$D$1004,$A8,Posteringer!$J$5:$J$1004,8))</f>
        <v>0</v>
      </c>
      <c r="J8" s="24" t="n">
        <f aca="false">IF($A8="","",SUMIFS(Posteringer!$I$5:$I$1004,Posteringer!$D$5:$D$1004,$A8,Posteringer!$J$5:$J$1004,9))</f>
        <v>0</v>
      </c>
      <c r="K8" s="24" t="n">
        <f aca="false">IF($A8="","",SUMIFS(Posteringer!$I$5:$I$1004,Posteringer!$D$5:$D$1004,$A8,Posteringer!$J$5:$J$1004,10))</f>
        <v>0</v>
      </c>
      <c r="L8" s="24" t="n">
        <f aca="false">IF($A8="","",SUMIFS(Posteringer!$I$5:$I$1004,Posteringer!$D$5:$D$1004,$A8,Posteringer!$J$5:$J$1004,11))</f>
        <v>0</v>
      </c>
      <c r="M8" s="24" t="n">
        <f aca="false">IF($A8="","",SUMIFS(Posteringer!$I$5:$I$1004,Posteringer!$D$5:$D$1004,$A8,Posteringer!$J$5:$J$1004,12))</f>
        <v>0</v>
      </c>
      <c r="N8" s="25" t="n">
        <f aca="false">IF($A8="","",SUM(B8:M8))</f>
        <v>0</v>
      </c>
    </row>
    <row r="9" customFormat="false" ht="15" hidden="false" customHeight="false" outlineLevel="0" collapsed="false">
      <c r="A9" s="23" t="str">
        <f aca="false">IF(Opsætning!A9="","",Opsætning!A9)</f>
        <v/>
      </c>
      <c r="B9" s="24" t="str">
        <f aca="false">IF($A9="","",SUMIFS(Posteringer!$I$5:$I$1004,Posteringer!$D$5:$D$1004,$A9,Posteringer!$J$5:$J$1004,1))</f>
        <v/>
      </c>
      <c r="C9" s="24" t="str">
        <f aca="false">IF($A9="","",SUMIFS(Posteringer!$I$5:$I$1004,Posteringer!$D$5:$D$1004,$A9,Posteringer!$J$5:$J$1004,2))</f>
        <v/>
      </c>
      <c r="D9" s="24" t="str">
        <f aca="false">IF($A9="","",SUMIFS(Posteringer!$I$5:$I$1004,Posteringer!$D$5:$D$1004,$A9,Posteringer!$J$5:$J$1004,3))</f>
        <v/>
      </c>
      <c r="E9" s="24" t="str">
        <f aca="false">IF($A9="","",SUMIFS(Posteringer!$I$5:$I$1004,Posteringer!$D$5:$D$1004,$A9,Posteringer!$J$5:$J$1004,4))</f>
        <v/>
      </c>
      <c r="F9" s="24" t="str">
        <f aca="false">IF($A9="","",SUMIFS(Posteringer!$I$5:$I$1004,Posteringer!$D$5:$D$1004,$A9,Posteringer!$J$5:$J$1004,5))</f>
        <v/>
      </c>
      <c r="G9" s="24" t="str">
        <f aca="false">IF($A9="","",SUMIFS(Posteringer!$I$5:$I$1004,Posteringer!$D$5:$D$1004,$A9,Posteringer!$J$5:$J$1004,6))</f>
        <v/>
      </c>
      <c r="H9" s="24" t="str">
        <f aca="false">IF($A9="","",SUMIFS(Posteringer!$I$5:$I$1004,Posteringer!$D$5:$D$1004,$A9,Posteringer!$J$5:$J$1004,7))</f>
        <v/>
      </c>
      <c r="I9" s="24" t="str">
        <f aca="false">IF($A9="","",SUMIFS(Posteringer!$I$5:$I$1004,Posteringer!$D$5:$D$1004,$A9,Posteringer!$J$5:$J$1004,8))</f>
        <v/>
      </c>
      <c r="J9" s="24" t="str">
        <f aca="false">IF($A9="","",SUMIFS(Posteringer!$I$5:$I$1004,Posteringer!$D$5:$D$1004,$A9,Posteringer!$J$5:$J$1004,9))</f>
        <v/>
      </c>
      <c r="K9" s="24" t="str">
        <f aca="false">IF($A9="","",SUMIFS(Posteringer!$I$5:$I$1004,Posteringer!$D$5:$D$1004,$A9,Posteringer!$J$5:$J$1004,10))</f>
        <v/>
      </c>
      <c r="L9" s="24" t="str">
        <f aca="false">IF($A9="","",SUMIFS(Posteringer!$I$5:$I$1004,Posteringer!$D$5:$D$1004,$A9,Posteringer!$J$5:$J$1004,11))</f>
        <v/>
      </c>
      <c r="M9" s="24" t="str">
        <f aca="false">IF($A9="","",SUMIFS(Posteringer!$I$5:$I$1004,Posteringer!$D$5:$D$1004,$A9,Posteringer!$J$5:$J$1004,12))</f>
        <v/>
      </c>
      <c r="N9" s="25" t="str">
        <f aca="false">IF($A9="","",SUM(B9:M9))</f>
        <v/>
      </c>
    </row>
    <row r="10" customFormat="false" ht="15" hidden="false" customHeight="false" outlineLevel="0" collapsed="false">
      <c r="A10" s="23" t="str">
        <f aca="false">IF(Opsætning!A10="","",Opsætning!A10)</f>
        <v/>
      </c>
      <c r="B10" s="24" t="str">
        <f aca="false">IF($A10="","",SUMIFS(Posteringer!$I$5:$I$1004,Posteringer!$D$5:$D$1004,$A10,Posteringer!$J$5:$J$1004,1))</f>
        <v/>
      </c>
      <c r="C10" s="24" t="str">
        <f aca="false">IF($A10="","",SUMIFS(Posteringer!$I$5:$I$1004,Posteringer!$D$5:$D$1004,$A10,Posteringer!$J$5:$J$1004,2))</f>
        <v/>
      </c>
      <c r="D10" s="24" t="str">
        <f aca="false">IF($A10="","",SUMIFS(Posteringer!$I$5:$I$1004,Posteringer!$D$5:$D$1004,$A10,Posteringer!$J$5:$J$1004,3))</f>
        <v/>
      </c>
      <c r="E10" s="24" t="str">
        <f aca="false">IF($A10="","",SUMIFS(Posteringer!$I$5:$I$1004,Posteringer!$D$5:$D$1004,$A10,Posteringer!$J$5:$J$1004,4))</f>
        <v/>
      </c>
      <c r="F10" s="24" t="str">
        <f aca="false">IF($A10="","",SUMIFS(Posteringer!$I$5:$I$1004,Posteringer!$D$5:$D$1004,$A10,Posteringer!$J$5:$J$1004,5))</f>
        <v/>
      </c>
      <c r="G10" s="24" t="str">
        <f aca="false">IF($A10="","",SUMIFS(Posteringer!$I$5:$I$1004,Posteringer!$D$5:$D$1004,$A10,Posteringer!$J$5:$J$1004,6))</f>
        <v/>
      </c>
      <c r="H10" s="24" t="str">
        <f aca="false">IF($A10="","",SUMIFS(Posteringer!$I$5:$I$1004,Posteringer!$D$5:$D$1004,$A10,Posteringer!$J$5:$J$1004,7))</f>
        <v/>
      </c>
      <c r="I10" s="24" t="str">
        <f aca="false">IF($A10="","",SUMIFS(Posteringer!$I$5:$I$1004,Posteringer!$D$5:$D$1004,$A10,Posteringer!$J$5:$J$1004,8))</f>
        <v/>
      </c>
      <c r="J10" s="24" t="str">
        <f aca="false">IF($A10="","",SUMIFS(Posteringer!$I$5:$I$1004,Posteringer!$D$5:$D$1004,$A10,Posteringer!$J$5:$J$1004,9))</f>
        <v/>
      </c>
      <c r="K10" s="24" t="str">
        <f aca="false">IF($A10="","",SUMIFS(Posteringer!$I$5:$I$1004,Posteringer!$D$5:$D$1004,$A10,Posteringer!$J$5:$J$1004,10))</f>
        <v/>
      </c>
      <c r="L10" s="24" t="str">
        <f aca="false">IF($A10="","",SUMIFS(Posteringer!$I$5:$I$1004,Posteringer!$D$5:$D$1004,$A10,Posteringer!$J$5:$J$1004,11))</f>
        <v/>
      </c>
      <c r="M10" s="24" t="str">
        <f aca="false">IF($A10="","",SUMIFS(Posteringer!$I$5:$I$1004,Posteringer!$D$5:$D$1004,$A10,Posteringer!$J$5:$J$1004,12))</f>
        <v/>
      </c>
      <c r="N10" s="25" t="str">
        <f aca="false">IF($A10="","",SUM(B10:M10))</f>
        <v/>
      </c>
    </row>
    <row r="11" customFormat="false" ht="15" hidden="false" customHeight="false" outlineLevel="0" collapsed="false">
      <c r="A11" s="23" t="str">
        <f aca="false">IF(Opsætning!A11="","",Opsætning!A11)</f>
        <v/>
      </c>
      <c r="B11" s="24" t="str">
        <f aca="false">IF($A11="","",SUMIFS(Posteringer!$I$5:$I$1004,Posteringer!$D$5:$D$1004,$A11,Posteringer!$J$5:$J$1004,1))</f>
        <v/>
      </c>
      <c r="C11" s="24" t="str">
        <f aca="false">IF($A11="","",SUMIFS(Posteringer!$I$5:$I$1004,Posteringer!$D$5:$D$1004,$A11,Posteringer!$J$5:$J$1004,2))</f>
        <v/>
      </c>
      <c r="D11" s="24" t="str">
        <f aca="false">IF($A11="","",SUMIFS(Posteringer!$I$5:$I$1004,Posteringer!$D$5:$D$1004,$A11,Posteringer!$J$5:$J$1004,3))</f>
        <v/>
      </c>
      <c r="E11" s="24" t="str">
        <f aca="false">IF($A11="","",SUMIFS(Posteringer!$I$5:$I$1004,Posteringer!$D$5:$D$1004,$A11,Posteringer!$J$5:$J$1004,4))</f>
        <v/>
      </c>
      <c r="F11" s="24" t="str">
        <f aca="false">IF($A11="","",SUMIFS(Posteringer!$I$5:$I$1004,Posteringer!$D$5:$D$1004,$A11,Posteringer!$J$5:$J$1004,5))</f>
        <v/>
      </c>
      <c r="G11" s="24" t="str">
        <f aca="false">IF($A11="","",SUMIFS(Posteringer!$I$5:$I$1004,Posteringer!$D$5:$D$1004,$A11,Posteringer!$J$5:$J$1004,6))</f>
        <v/>
      </c>
      <c r="H11" s="24" t="str">
        <f aca="false">IF($A11="","",SUMIFS(Posteringer!$I$5:$I$1004,Posteringer!$D$5:$D$1004,$A11,Posteringer!$J$5:$J$1004,7))</f>
        <v/>
      </c>
      <c r="I11" s="24" t="str">
        <f aca="false">IF($A11="","",SUMIFS(Posteringer!$I$5:$I$1004,Posteringer!$D$5:$D$1004,$A11,Posteringer!$J$5:$J$1004,8))</f>
        <v/>
      </c>
      <c r="J11" s="24" t="str">
        <f aca="false">IF($A11="","",SUMIFS(Posteringer!$I$5:$I$1004,Posteringer!$D$5:$D$1004,$A11,Posteringer!$J$5:$J$1004,9))</f>
        <v/>
      </c>
      <c r="K11" s="24" t="str">
        <f aca="false">IF($A11="","",SUMIFS(Posteringer!$I$5:$I$1004,Posteringer!$D$5:$D$1004,$A11,Posteringer!$J$5:$J$1004,10))</f>
        <v/>
      </c>
      <c r="L11" s="24" t="str">
        <f aca="false">IF($A11="","",SUMIFS(Posteringer!$I$5:$I$1004,Posteringer!$D$5:$D$1004,$A11,Posteringer!$J$5:$J$1004,11))</f>
        <v/>
      </c>
      <c r="M11" s="24" t="str">
        <f aca="false">IF($A11="","",SUMIFS(Posteringer!$I$5:$I$1004,Posteringer!$D$5:$D$1004,$A11,Posteringer!$J$5:$J$1004,12))</f>
        <v/>
      </c>
      <c r="N11" s="25" t="str">
        <f aca="false">IF($A11="","",SUM(B11:M11))</f>
        <v/>
      </c>
    </row>
    <row r="12" customFormat="false" ht="15" hidden="false" customHeight="false" outlineLevel="0" collapsed="false">
      <c r="A12" s="23" t="str">
        <f aca="false">IF(Opsætning!A12="","",Opsætning!A12)</f>
        <v/>
      </c>
      <c r="B12" s="24" t="str">
        <f aca="false">IF($A12="","",SUMIFS(Posteringer!$I$5:$I$1004,Posteringer!$D$5:$D$1004,$A12,Posteringer!$J$5:$J$1004,1))</f>
        <v/>
      </c>
      <c r="C12" s="24" t="str">
        <f aca="false">IF($A12="","",SUMIFS(Posteringer!$I$5:$I$1004,Posteringer!$D$5:$D$1004,$A12,Posteringer!$J$5:$J$1004,2))</f>
        <v/>
      </c>
      <c r="D12" s="24" t="str">
        <f aca="false">IF($A12="","",SUMIFS(Posteringer!$I$5:$I$1004,Posteringer!$D$5:$D$1004,$A12,Posteringer!$J$5:$J$1004,3))</f>
        <v/>
      </c>
      <c r="E12" s="24" t="str">
        <f aca="false">IF($A12="","",SUMIFS(Posteringer!$I$5:$I$1004,Posteringer!$D$5:$D$1004,$A12,Posteringer!$J$5:$J$1004,4))</f>
        <v/>
      </c>
      <c r="F12" s="24" t="str">
        <f aca="false">IF($A12="","",SUMIFS(Posteringer!$I$5:$I$1004,Posteringer!$D$5:$D$1004,$A12,Posteringer!$J$5:$J$1004,5))</f>
        <v/>
      </c>
      <c r="G12" s="24" t="str">
        <f aca="false">IF($A12="","",SUMIFS(Posteringer!$I$5:$I$1004,Posteringer!$D$5:$D$1004,$A12,Posteringer!$J$5:$J$1004,6))</f>
        <v/>
      </c>
      <c r="H12" s="24" t="str">
        <f aca="false">IF($A12="","",SUMIFS(Posteringer!$I$5:$I$1004,Posteringer!$D$5:$D$1004,$A12,Posteringer!$J$5:$J$1004,7))</f>
        <v/>
      </c>
      <c r="I12" s="24" t="str">
        <f aca="false">IF($A12="","",SUMIFS(Posteringer!$I$5:$I$1004,Posteringer!$D$5:$D$1004,$A12,Posteringer!$J$5:$J$1004,8))</f>
        <v/>
      </c>
      <c r="J12" s="24" t="str">
        <f aca="false">IF($A12="","",SUMIFS(Posteringer!$I$5:$I$1004,Posteringer!$D$5:$D$1004,$A12,Posteringer!$J$5:$J$1004,9))</f>
        <v/>
      </c>
      <c r="K12" s="24" t="str">
        <f aca="false">IF($A12="","",SUMIFS(Posteringer!$I$5:$I$1004,Posteringer!$D$5:$D$1004,$A12,Posteringer!$J$5:$J$1004,10))</f>
        <v/>
      </c>
      <c r="L12" s="24" t="str">
        <f aca="false">IF($A12="","",SUMIFS(Posteringer!$I$5:$I$1004,Posteringer!$D$5:$D$1004,$A12,Posteringer!$J$5:$J$1004,11))</f>
        <v/>
      </c>
      <c r="M12" s="24" t="str">
        <f aca="false">IF($A12="","",SUMIFS(Posteringer!$I$5:$I$1004,Posteringer!$D$5:$D$1004,$A12,Posteringer!$J$5:$J$1004,12))</f>
        <v/>
      </c>
      <c r="N12" s="25" t="str">
        <f aca="false">IF($A12="","",SUM(B12:M12))</f>
        <v/>
      </c>
    </row>
    <row r="13" customFormat="false" ht="15" hidden="false" customHeight="false" outlineLevel="0" collapsed="false">
      <c r="A13" s="23" t="str">
        <f aca="false">IF(Opsætning!A13="","",Opsætning!A13)</f>
        <v/>
      </c>
      <c r="B13" s="24" t="str">
        <f aca="false">IF($A13="","",SUMIFS(Posteringer!$I$5:$I$1004,Posteringer!$D$5:$D$1004,$A13,Posteringer!$J$5:$J$1004,1))</f>
        <v/>
      </c>
      <c r="C13" s="24" t="str">
        <f aca="false">IF($A13="","",SUMIFS(Posteringer!$I$5:$I$1004,Posteringer!$D$5:$D$1004,$A13,Posteringer!$J$5:$J$1004,2))</f>
        <v/>
      </c>
      <c r="D13" s="24" t="str">
        <f aca="false">IF($A13="","",SUMIFS(Posteringer!$I$5:$I$1004,Posteringer!$D$5:$D$1004,$A13,Posteringer!$J$5:$J$1004,3))</f>
        <v/>
      </c>
      <c r="E13" s="24" t="str">
        <f aca="false">IF($A13="","",SUMIFS(Posteringer!$I$5:$I$1004,Posteringer!$D$5:$D$1004,$A13,Posteringer!$J$5:$J$1004,4))</f>
        <v/>
      </c>
      <c r="F13" s="24" t="str">
        <f aca="false">IF($A13="","",SUMIFS(Posteringer!$I$5:$I$1004,Posteringer!$D$5:$D$1004,$A13,Posteringer!$J$5:$J$1004,5))</f>
        <v/>
      </c>
      <c r="G13" s="24" t="str">
        <f aca="false">IF($A13="","",SUMIFS(Posteringer!$I$5:$I$1004,Posteringer!$D$5:$D$1004,$A13,Posteringer!$J$5:$J$1004,6))</f>
        <v/>
      </c>
      <c r="H13" s="24" t="str">
        <f aca="false">IF($A13="","",SUMIFS(Posteringer!$I$5:$I$1004,Posteringer!$D$5:$D$1004,$A13,Posteringer!$J$5:$J$1004,7))</f>
        <v/>
      </c>
      <c r="I13" s="24" t="str">
        <f aca="false">IF($A13="","",SUMIFS(Posteringer!$I$5:$I$1004,Posteringer!$D$5:$D$1004,$A13,Posteringer!$J$5:$J$1004,8))</f>
        <v/>
      </c>
      <c r="J13" s="24" t="str">
        <f aca="false">IF($A13="","",SUMIFS(Posteringer!$I$5:$I$1004,Posteringer!$D$5:$D$1004,$A13,Posteringer!$J$5:$J$1004,9))</f>
        <v/>
      </c>
      <c r="K13" s="24" t="str">
        <f aca="false">IF($A13="","",SUMIFS(Posteringer!$I$5:$I$1004,Posteringer!$D$5:$D$1004,$A13,Posteringer!$J$5:$J$1004,10))</f>
        <v/>
      </c>
      <c r="L13" s="24" t="str">
        <f aca="false">IF($A13="","",SUMIFS(Posteringer!$I$5:$I$1004,Posteringer!$D$5:$D$1004,$A13,Posteringer!$J$5:$J$1004,11))</f>
        <v/>
      </c>
      <c r="M13" s="24" t="str">
        <f aca="false">IF($A13="","",SUMIFS(Posteringer!$I$5:$I$1004,Posteringer!$D$5:$D$1004,$A13,Posteringer!$J$5:$J$1004,12))</f>
        <v/>
      </c>
      <c r="N13" s="25" t="str">
        <f aca="false">IF($A13="","",SUM(B13:M13))</f>
        <v/>
      </c>
    </row>
    <row r="14" customFormat="false" ht="15" hidden="false" customHeight="false" outlineLevel="0" collapsed="false">
      <c r="A14" s="23" t="str">
        <f aca="false">IF(Opsætning!A14="","",Opsætning!A14)</f>
        <v/>
      </c>
      <c r="B14" s="24" t="str">
        <f aca="false">IF($A14="","",SUMIFS(Posteringer!$I$5:$I$1004,Posteringer!$D$5:$D$1004,$A14,Posteringer!$J$5:$J$1004,1))</f>
        <v/>
      </c>
      <c r="C14" s="24" t="str">
        <f aca="false">IF($A14="","",SUMIFS(Posteringer!$I$5:$I$1004,Posteringer!$D$5:$D$1004,$A14,Posteringer!$J$5:$J$1004,2))</f>
        <v/>
      </c>
      <c r="D14" s="24" t="str">
        <f aca="false">IF($A14="","",SUMIFS(Posteringer!$I$5:$I$1004,Posteringer!$D$5:$D$1004,$A14,Posteringer!$J$5:$J$1004,3))</f>
        <v/>
      </c>
      <c r="E14" s="24" t="str">
        <f aca="false">IF($A14="","",SUMIFS(Posteringer!$I$5:$I$1004,Posteringer!$D$5:$D$1004,$A14,Posteringer!$J$5:$J$1004,4))</f>
        <v/>
      </c>
      <c r="F14" s="24" t="str">
        <f aca="false">IF($A14="","",SUMIFS(Posteringer!$I$5:$I$1004,Posteringer!$D$5:$D$1004,$A14,Posteringer!$J$5:$J$1004,5))</f>
        <v/>
      </c>
      <c r="G14" s="24" t="str">
        <f aca="false">IF($A14="","",SUMIFS(Posteringer!$I$5:$I$1004,Posteringer!$D$5:$D$1004,$A14,Posteringer!$J$5:$J$1004,6))</f>
        <v/>
      </c>
      <c r="H14" s="24" t="str">
        <f aca="false">IF($A14="","",SUMIFS(Posteringer!$I$5:$I$1004,Posteringer!$D$5:$D$1004,$A14,Posteringer!$J$5:$J$1004,7))</f>
        <v/>
      </c>
      <c r="I14" s="24" t="str">
        <f aca="false">IF($A14="","",SUMIFS(Posteringer!$I$5:$I$1004,Posteringer!$D$5:$D$1004,$A14,Posteringer!$J$5:$J$1004,8))</f>
        <v/>
      </c>
      <c r="J14" s="24" t="str">
        <f aca="false">IF($A14="","",SUMIFS(Posteringer!$I$5:$I$1004,Posteringer!$D$5:$D$1004,$A14,Posteringer!$J$5:$J$1004,9))</f>
        <v/>
      </c>
      <c r="K14" s="24" t="str">
        <f aca="false">IF($A14="","",SUMIFS(Posteringer!$I$5:$I$1004,Posteringer!$D$5:$D$1004,$A14,Posteringer!$J$5:$J$1004,10))</f>
        <v/>
      </c>
      <c r="L14" s="24" t="str">
        <f aca="false">IF($A14="","",SUMIFS(Posteringer!$I$5:$I$1004,Posteringer!$D$5:$D$1004,$A14,Posteringer!$J$5:$J$1004,11))</f>
        <v/>
      </c>
      <c r="M14" s="24" t="str">
        <f aca="false">IF($A14="","",SUMIFS(Posteringer!$I$5:$I$1004,Posteringer!$D$5:$D$1004,$A14,Posteringer!$J$5:$J$1004,12))</f>
        <v/>
      </c>
      <c r="N14" s="25" t="str">
        <f aca="false">IF($A14="","",SUM(B14:M14))</f>
        <v/>
      </c>
    </row>
    <row r="15" customFormat="false" ht="15" hidden="false" customHeight="false" outlineLevel="0" collapsed="false">
      <c r="A15" s="23" t="str">
        <f aca="false">IF(Opsætning!A15="","",Opsætning!A15)</f>
        <v/>
      </c>
      <c r="B15" s="24" t="str">
        <f aca="false">IF($A15="","",SUMIFS(Posteringer!$I$5:$I$1004,Posteringer!$D$5:$D$1004,$A15,Posteringer!$J$5:$J$1004,1))</f>
        <v/>
      </c>
      <c r="C15" s="24" t="str">
        <f aca="false">IF($A15="","",SUMIFS(Posteringer!$I$5:$I$1004,Posteringer!$D$5:$D$1004,$A15,Posteringer!$J$5:$J$1004,2))</f>
        <v/>
      </c>
      <c r="D15" s="24" t="str">
        <f aca="false">IF($A15="","",SUMIFS(Posteringer!$I$5:$I$1004,Posteringer!$D$5:$D$1004,$A15,Posteringer!$J$5:$J$1004,3))</f>
        <v/>
      </c>
      <c r="E15" s="24" t="str">
        <f aca="false">IF($A15="","",SUMIFS(Posteringer!$I$5:$I$1004,Posteringer!$D$5:$D$1004,$A15,Posteringer!$J$5:$J$1004,4))</f>
        <v/>
      </c>
      <c r="F15" s="24" t="str">
        <f aca="false">IF($A15="","",SUMIFS(Posteringer!$I$5:$I$1004,Posteringer!$D$5:$D$1004,$A15,Posteringer!$J$5:$J$1004,5))</f>
        <v/>
      </c>
      <c r="G15" s="24" t="str">
        <f aca="false">IF($A15="","",SUMIFS(Posteringer!$I$5:$I$1004,Posteringer!$D$5:$D$1004,$A15,Posteringer!$J$5:$J$1004,6))</f>
        <v/>
      </c>
      <c r="H15" s="24" t="str">
        <f aca="false">IF($A15="","",SUMIFS(Posteringer!$I$5:$I$1004,Posteringer!$D$5:$D$1004,$A15,Posteringer!$J$5:$J$1004,7))</f>
        <v/>
      </c>
      <c r="I15" s="24" t="str">
        <f aca="false">IF($A15="","",SUMIFS(Posteringer!$I$5:$I$1004,Posteringer!$D$5:$D$1004,$A15,Posteringer!$J$5:$J$1004,8))</f>
        <v/>
      </c>
      <c r="J15" s="24" t="str">
        <f aca="false">IF($A15="","",SUMIFS(Posteringer!$I$5:$I$1004,Posteringer!$D$5:$D$1004,$A15,Posteringer!$J$5:$J$1004,9))</f>
        <v/>
      </c>
      <c r="K15" s="24" t="str">
        <f aca="false">IF($A15="","",SUMIFS(Posteringer!$I$5:$I$1004,Posteringer!$D$5:$D$1004,$A15,Posteringer!$J$5:$J$1004,10))</f>
        <v/>
      </c>
      <c r="L15" s="24" t="str">
        <f aca="false">IF($A15="","",SUMIFS(Posteringer!$I$5:$I$1004,Posteringer!$D$5:$D$1004,$A15,Posteringer!$J$5:$J$1004,11))</f>
        <v/>
      </c>
      <c r="M15" s="24" t="str">
        <f aca="false">IF($A15="","",SUMIFS(Posteringer!$I$5:$I$1004,Posteringer!$D$5:$D$1004,$A15,Posteringer!$J$5:$J$1004,12))</f>
        <v/>
      </c>
      <c r="N15" s="25" t="str">
        <f aca="false">IF($A15="","",SUM(B15:M15))</f>
        <v/>
      </c>
    </row>
    <row r="16" customFormat="false" ht="15" hidden="false" customHeight="false" outlineLevel="0" collapsed="false">
      <c r="A16" s="26" t="s">
        <v>75</v>
      </c>
      <c r="B16" s="27" t="n">
        <f aca="false">SUM(B6:B15)</f>
        <v>26050</v>
      </c>
      <c r="C16" s="27" t="n">
        <f aca="false">SUM(C6:C15)</f>
        <v>4500</v>
      </c>
      <c r="D16" s="27" t="n">
        <f aca="false">SUM(D6:D15)</f>
        <v>0</v>
      </c>
      <c r="E16" s="27" t="n">
        <f aca="false">SUM(E6:E15)</f>
        <v>18500</v>
      </c>
      <c r="F16" s="27" t="n">
        <f aca="false">SUM(F6:F15)</f>
        <v>0</v>
      </c>
      <c r="G16" s="27" t="n">
        <f aca="false">SUM(G6:G15)</f>
        <v>0</v>
      </c>
      <c r="H16" s="27" t="n">
        <f aca="false">SUM(H6:H15)</f>
        <v>0</v>
      </c>
      <c r="I16" s="27" t="n">
        <f aca="false">SUM(I6:I15)</f>
        <v>0</v>
      </c>
      <c r="J16" s="27" t="n">
        <f aca="false">SUM(J6:J15)</f>
        <v>0</v>
      </c>
      <c r="K16" s="27" t="n">
        <f aca="false">SUM(K6:K15)</f>
        <v>0</v>
      </c>
      <c r="L16" s="27" t="n">
        <f aca="false">SUM(L6:L15)</f>
        <v>0</v>
      </c>
      <c r="M16" s="27" t="n">
        <f aca="false">SUM(M6:M15)</f>
        <v>0</v>
      </c>
      <c r="N16" s="27" t="n">
        <f aca="false">SUM(N6:N15)</f>
        <v>49050</v>
      </c>
    </row>
    <row r="18" customFormat="false" ht="15" hidden="false" customHeight="false" outlineLevel="0" collapsed="false">
      <c r="A18" s="11" t="s">
        <v>18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customFormat="false" ht="15" hidden="false" customHeight="false" outlineLevel="0" collapsed="false">
      <c r="A19" s="23" t="str">
        <f aca="false">IF(Opsætning!C6="","",Opsætning!C6)</f>
        <v>Varekøb</v>
      </c>
      <c r="B19" s="24" t="n">
        <f aca="false">IF($A19="","",SUMIFS(Posteringer!$I$5:$I$1004,Posteringer!$D$5:$D$1004,$A19,Posteringer!$J$5:$J$1004,1))</f>
        <v>0</v>
      </c>
      <c r="C19" s="24" t="n">
        <f aca="false">IF($A19="","",SUMIFS(Posteringer!$I$5:$I$1004,Posteringer!$D$5:$D$1004,$A19,Posteringer!$J$5:$J$1004,2))</f>
        <v>0</v>
      </c>
      <c r="D19" s="24" t="n">
        <f aca="false">IF($A19="","",SUMIFS(Posteringer!$I$5:$I$1004,Posteringer!$D$5:$D$1004,$A19,Posteringer!$J$5:$J$1004,3))</f>
        <v>0</v>
      </c>
      <c r="E19" s="24" t="n">
        <f aca="false">IF($A19="","",SUMIFS(Posteringer!$I$5:$I$1004,Posteringer!$D$5:$D$1004,$A19,Posteringer!$J$5:$J$1004,4))</f>
        <v>0</v>
      </c>
      <c r="F19" s="24" t="n">
        <f aca="false">IF($A19="","",SUMIFS(Posteringer!$I$5:$I$1004,Posteringer!$D$5:$D$1004,$A19,Posteringer!$J$5:$J$1004,5))</f>
        <v>0</v>
      </c>
      <c r="G19" s="24" t="n">
        <f aca="false">IF($A19="","",SUMIFS(Posteringer!$I$5:$I$1004,Posteringer!$D$5:$D$1004,$A19,Posteringer!$J$5:$J$1004,6))</f>
        <v>0</v>
      </c>
      <c r="H19" s="24" t="n">
        <f aca="false">IF($A19="","",SUMIFS(Posteringer!$I$5:$I$1004,Posteringer!$D$5:$D$1004,$A19,Posteringer!$J$5:$J$1004,7))</f>
        <v>0</v>
      </c>
      <c r="I19" s="24" t="n">
        <f aca="false">IF($A19="","",SUMIFS(Posteringer!$I$5:$I$1004,Posteringer!$D$5:$D$1004,$A19,Posteringer!$J$5:$J$1004,8))</f>
        <v>0</v>
      </c>
      <c r="J19" s="24" t="n">
        <f aca="false">IF($A19="","",SUMIFS(Posteringer!$I$5:$I$1004,Posteringer!$D$5:$D$1004,$A19,Posteringer!$J$5:$J$1004,9))</f>
        <v>0</v>
      </c>
      <c r="K19" s="24" t="n">
        <f aca="false">IF($A19="","",SUMIFS(Posteringer!$I$5:$I$1004,Posteringer!$D$5:$D$1004,$A19,Posteringer!$J$5:$J$1004,10))</f>
        <v>0</v>
      </c>
      <c r="L19" s="24" t="n">
        <f aca="false">IF($A19="","",SUMIFS(Posteringer!$I$5:$I$1004,Posteringer!$D$5:$D$1004,$A19,Posteringer!$J$5:$J$1004,11))</f>
        <v>0</v>
      </c>
      <c r="M19" s="24" t="n">
        <f aca="false">IF($A19="","",SUMIFS(Posteringer!$I$5:$I$1004,Posteringer!$D$5:$D$1004,$A19,Posteringer!$J$5:$J$1004,12))</f>
        <v>0</v>
      </c>
      <c r="N19" s="25" t="n">
        <f aca="false">IF($A19="","",SUM(B19:M19))</f>
        <v>0</v>
      </c>
    </row>
    <row r="20" customFormat="false" ht="15" hidden="false" customHeight="false" outlineLevel="0" collapsed="false">
      <c r="A20" s="23" t="str">
        <f aca="false">IF(Opsætning!C7="","",Opsætning!C7)</f>
        <v>Software &amp; abonnementer</v>
      </c>
      <c r="B20" s="24" t="n">
        <f aca="false">IF($A20="","",SUMIFS(Posteringer!$I$5:$I$1004,Posteringer!$D$5:$D$1004,$A20,Posteringer!$J$5:$J$1004,1))</f>
        <v>399.2</v>
      </c>
      <c r="C20" s="24" t="n">
        <f aca="false">IF($A20="","",SUMIFS(Posteringer!$I$5:$I$1004,Posteringer!$D$5:$D$1004,$A20,Posteringer!$J$5:$J$1004,2))</f>
        <v>0</v>
      </c>
      <c r="D20" s="24" t="n">
        <f aca="false">IF($A20="","",SUMIFS(Posteringer!$I$5:$I$1004,Posteringer!$D$5:$D$1004,$A20,Posteringer!$J$5:$J$1004,3))</f>
        <v>0</v>
      </c>
      <c r="E20" s="24" t="n">
        <f aca="false">IF($A20="","",SUMIFS(Posteringer!$I$5:$I$1004,Posteringer!$D$5:$D$1004,$A20,Posteringer!$J$5:$J$1004,4))</f>
        <v>0</v>
      </c>
      <c r="F20" s="24" t="n">
        <f aca="false">IF($A20="","",SUMIFS(Posteringer!$I$5:$I$1004,Posteringer!$D$5:$D$1004,$A20,Posteringer!$J$5:$J$1004,5))</f>
        <v>0</v>
      </c>
      <c r="G20" s="24" t="n">
        <f aca="false">IF($A20="","",SUMIFS(Posteringer!$I$5:$I$1004,Posteringer!$D$5:$D$1004,$A20,Posteringer!$J$5:$J$1004,6))</f>
        <v>0</v>
      </c>
      <c r="H20" s="24" t="n">
        <f aca="false">IF($A20="","",SUMIFS(Posteringer!$I$5:$I$1004,Posteringer!$D$5:$D$1004,$A20,Posteringer!$J$5:$J$1004,7))</f>
        <v>0</v>
      </c>
      <c r="I20" s="24" t="n">
        <f aca="false">IF($A20="","",SUMIFS(Posteringer!$I$5:$I$1004,Posteringer!$D$5:$D$1004,$A20,Posteringer!$J$5:$J$1004,8))</f>
        <v>0</v>
      </c>
      <c r="J20" s="24" t="n">
        <f aca="false">IF($A20="","",SUMIFS(Posteringer!$I$5:$I$1004,Posteringer!$D$5:$D$1004,$A20,Posteringer!$J$5:$J$1004,9))</f>
        <v>0</v>
      </c>
      <c r="K20" s="24" t="n">
        <f aca="false">IF($A20="","",SUMIFS(Posteringer!$I$5:$I$1004,Posteringer!$D$5:$D$1004,$A20,Posteringer!$J$5:$J$1004,10))</f>
        <v>0</v>
      </c>
      <c r="L20" s="24" t="n">
        <f aca="false">IF($A20="","",SUMIFS(Posteringer!$I$5:$I$1004,Posteringer!$D$5:$D$1004,$A20,Posteringer!$J$5:$J$1004,11))</f>
        <v>0</v>
      </c>
      <c r="M20" s="24" t="n">
        <f aca="false">IF($A20="","",SUMIFS(Posteringer!$I$5:$I$1004,Posteringer!$D$5:$D$1004,$A20,Posteringer!$J$5:$J$1004,12))</f>
        <v>0</v>
      </c>
      <c r="N20" s="25" t="n">
        <f aca="false">IF($A20="","",SUM(B20:M20))</f>
        <v>399.2</v>
      </c>
    </row>
    <row r="21" customFormat="false" ht="15" hidden="false" customHeight="false" outlineLevel="0" collapsed="false">
      <c r="A21" s="23" t="str">
        <f aca="false">IF(Opsætning!C8="","",Opsætning!C8)</f>
        <v>Telefon &amp; internet</v>
      </c>
      <c r="B21" s="24" t="n">
        <f aca="false">IF($A21="","",SUMIFS(Posteringer!$I$5:$I$1004,Posteringer!$D$5:$D$1004,$A21,Posteringer!$J$5:$J$1004,1))</f>
        <v>199.2</v>
      </c>
      <c r="C21" s="24" t="n">
        <f aca="false">IF($A21="","",SUMIFS(Posteringer!$I$5:$I$1004,Posteringer!$D$5:$D$1004,$A21,Posteringer!$J$5:$J$1004,2))</f>
        <v>0</v>
      </c>
      <c r="D21" s="24" t="n">
        <f aca="false">IF($A21="","",SUMIFS(Posteringer!$I$5:$I$1004,Posteringer!$D$5:$D$1004,$A21,Posteringer!$J$5:$J$1004,3))</f>
        <v>0</v>
      </c>
      <c r="E21" s="24" t="n">
        <f aca="false">IF($A21="","",SUMIFS(Posteringer!$I$5:$I$1004,Posteringer!$D$5:$D$1004,$A21,Posteringer!$J$5:$J$1004,4))</f>
        <v>0</v>
      </c>
      <c r="F21" s="24" t="n">
        <f aca="false">IF($A21="","",SUMIFS(Posteringer!$I$5:$I$1004,Posteringer!$D$5:$D$1004,$A21,Posteringer!$J$5:$J$1004,5))</f>
        <v>0</v>
      </c>
      <c r="G21" s="24" t="n">
        <f aca="false">IF($A21="","",SUMIFS(Posteringer!$I$5:$I$1004,Posteringer!$D$5:$D$1004,$A21,Posteringer!$J$5:$J$1004,6))</f>
        <v>0</v>
      </c>
      <c r="H21" s="24" t="n">
        <f aca="false">IF($A21="","",SUMIFS(Posteringer!$I$5:$I$1004,Posteringer!$D$5:$D$1004,$A21,Posteringer!$J$5:$J$1004,7))</f>
        <v>0</v>
      </c>
      <c r="I21" s="24" t="n">
        <f aca="false">IF($A21="","",SUMIFS(Posteringer!$I$5:$I$1004,Posteringer!$D$5:$D$1004,$A21,Posteringer!$J$5:$J$1004,8))</f>
        <v>0</v>
      </c>
      <c r="J21" s="24" t="n">
        <f aca="false">IF($A21="","",SUMIFS(Posteringer!$I$5:$I$1004,Posteringer!$D$5:$D$1004,$A21,Posteringer!$J$5:$J$1004,9))</f>
        <v>0</v>
      </c>
      <c r="K21" s="24" t="n">
        <f aca="false">IF($A21="","",SUMIFS(Posteringer!$I$5:$I$1004,Posteringer!$D$5:$D$1004,$A21,Posteringer!$J$5:$J$1004,10))</f>
        <v>0</v>
      </c>
      <c r="L21" s="24" t="n">
        <f aca="false">IF($A21="","",SUMIFS(Posteringer!$I$5:$I$1004,Posteringer!$D$5:$D$1004,$A21,Posteringer!$J$5:$J$1004,11))</f>
        <v>0</v>
      </c>
      <c r="M21" s="24" t="n">
        <f aca="false">IF($A21="","",SUMIFS(Posteringer!$I$5:$I$1004,Posteringer!$D$5:$D$1004,$A21,Posteringer!$J$5:$J$1004,12))</f>
        <v>0</v>
      </c>
      <c r="N21" s="25" t="n">
        <f aca="false">IF($A21="","",SUM(B21:M21))</f>
        <v>199.2</v>
      </c>
    </row>
    <row r="22" customFormat="false" ht="15" hidden="false" customHeight="false" outlineLevel="0" collapsed="false">
      <c r="A22" s="23" t="str">
        <f aca="false">IF(Opsætning!C9="","",Opsætning!C9)</f>
        <v>Kontorartikler</v>
      </c>
      <c r="B22" s="24" t="n">
        <f aca="false">IF($A22="","",SUMIFS(Posteringer!$I$5:$I$1004,Posteringer!$D$5:$D$1004,$A22,Posteringer!$J$5:$J$1004,1))</f>
        <v>0</v>
      </c>
      <c r="C22" s="24" t="n">
        <f aca="false">IF($A22="","",SUMIFS(Posteringer!$I$5:$I$1004,Posteringer!$D$5:$D$1004,$A22,Posteringer!$J$5:$J$1004,2))</f>
        <v>0</v>
      </c>
      <c r="D22" s="24" t="n">
        <f aca="false">IF($A22="","",SUMIFS(Posteringer!$I$5:$I$1004,Posteringer!$D$5:$D$1004,$A22,Posteringer!$J$5:$J$1004,3))</f>
        <v>0</v>
      </c>
      <c r="E22" s="24" t="n">
        <f aca="false">IF($A22="","",SUMIFS(Posteringer!$I$5:$I$1004,Posteringer!$D$5:$D$1004,$A22,Posteringer!$J$5:$J$1004,4))</f>
        <v>0</v>
      </c>
      <c r="F22" s="24" t="n">
        <f aca="false">IF($A22="","",SUMIFS(Posteringer!$I$5:$I$1004,Posteringer!$D$5:$D$1004,$A22,Posteringer!$J$5:$J$1004,5))</f>
        <v>0</v>
      </c>
      <c r="G22" s="24" t="n">
        <f aca="false">IF($A22="","",SUMIFS(Posteringer!$I$5:$I$1004,Posteringer!$D$5:$D$1004,$A22,Posteringer!$J$5:$J$1004,6))</f>
        <v>0</v>
      </c>
      <c r="H22" s="24" t="n">
        <f aca="false">IF($A22="","",SUMIFS(Posteringer!$I$5:$I$1004,Posteringer!$D$5:$D$1004,$A22,Posteringer!$J$5:$J$1004,7))</f>
        <v>0</v>
      </c>
      <c r="I22" s="24" t="n">
        <f aca="false">IF($A22="","",SUMIFS(Posteringer!$I$5:$I$1004,Posteringer!$D$5:$D$1004,$A22,Posteringer!$J$5:$J$1004,8))</f>
        <v>0</v>
      </c>
      <c r="J22" s="24" t="n">
        <f aca="false">IF($A22="","",SUMIFS(Posteringer!$I$5:$I$1004,Posteringer!$D$5:$D$1004,$A22,Posteringer!$J$5:$J$1004,9))</f>
        <v>0</v>
      </c>
      <c r="K22" s="24" t="n">
        <f aca="false">IF($A22="","",SUMIFS(Posteringer!$I$5:$I$1004,Posteringer!$D$5:$D$1004,$A22,Posteringer!$J$5:$J$1004,10))</f>
        <v>0</v>
      </c>
      <c r="L22" s="24" t="n">
        <f aca="false">IF($A22="","",SUMIFS(Posteringer!$I$5:$I$1004,Posteringer!$D$5:$D$1004,$A22,Posteringer!$J$5:$J$1004,11))</f>
        <v>0</v>
      </c>
      <c r="M22" s="24" t="n">
        <f aca="false">IF($A22="","",SUMIFS(Posteringer!$I$5:$I$1004,Posteringer!$D$5:$D$1004,$A22,Posteringer!$J$5:$J$1004,12))</f>
        <v>0</v>
      </c>
      <c r="N22" s="25" t="n">
        <f aca="false">IF($A22="","",SUM(B22:M22))</f>
        <v>0</v>
      </c>
    </row>
    <row r="23" customFormat="false" ht="15" hidden="false" customHeight="false" outlineLevel="0" collapsed="false">
      <c r="A23" s="23" t="str">
        <f aca="false">IF(Opsætning!C10="","",Opsætning!C10)</f>
        <v>Husleje &amp; lokaler</v>
      </c>
      <c r="B23" s="24" t="n">
        <f aca="false">IF($A23="","",SUMIFS(Posteringer!$I$5:$I$1004,Posteringer!$D$5:$D$1004,$A23,Posteringer!$J$5:$J$1004,1))</f>
        <v>0</v>
      </c>
      <c r="C23" s="24" t="n">
        <f aca="false">IF($A23="","",SUMIFS(Posteringer!$I$5:$I$1004,Posteringer!$D$5:$D$1004,$A23,Posteringer!$J$5:$J$1004,2))</f>
        <v>0</v>
      </c>
      <c r="D23" s="24" t="n">
        <f aca="false">IF($A23="","",SUMIFS(Posteringer!$I$5:$I$1004,Posteringer!$D$5:$D$1004,$A23,Posteringer!$J$5:$J$1004,3))</f>
        <v>0</v>
      </c>
      <c r="E23" s="24" t="n">
        <f aca="false">IF($A23="","",SUMIFS(Posteringer!$I$5:$I$1004,Posteringer!$D$5:$D$1004,$A23,Posteringer!$J$5:$J$1004,4))</f>
        <v>0</v>
      </c>
      <c r="F23" s="24" t="n">
        <f aca="false">IF($A23="","",SUMIFS(Posteringer!$I$5:$I$1004,Posteringer!$D$5:$D$1004,$A23,Posteringer!$J$5:$J$1004,5))</f>
        <v>0</v>
      </c>
      <c r="G23" s="24" t="n">
        <f aca="false">IF($A23="","",SUMIFS(Posteringer!$I$5:$I$1004,Posteringer!$D$5:$D$1004,$A23,Posteringer!$J$5:$J$1004,6))</f>
        <v>0</v>
      </c>
      <c r="H23" s="24" t="n">
        <f aca="false">IF($A23="","",SUMIFS(Posteringer!$I$5:$I$1004,Posteringer!$D$5:$D$1004,$A23,Posteringer!$J$5:$J$1004,7))</f>
        <v>0</v>
      </c>
      <c r="I23" s="24" t="n">
        <f aca="false">IF($A23="","",SUMIFS(Posteringer!$I$5:$I$1004,Posteringer!$D$5:$D$1004,$A23,Posteringer!$J$5:$J$1004,8))</f>
        <v>0</v>
      </c>
      <c r="J23" s="24" t="n">
        <f aca="false">IF($A23="","",SUMIFS(Posteringer!$I$5:$I$1004,Posteringer!$D$5:$D$1004,$A23,Posteringer!$J$5:$J$1004,9))</f>
        <v>0</v>
      </c>
      <c r="K23" s="24" t="n">
        <f aca="false">IF($A23="","",SUMIFS(Posteringer!$I$5:$I$1004,Posteringer!$D$5:$D$1004,$A23,Posteringer!$J$5:$J$1004,10))</f>
        <v>0</v>
      </c>
      <c r="L23" s="24" t="n">
        <f aca="false">IF($A23="","",SUMIFS(Posteringer!$I$5:$I$1004,Posteringer!$D$5:$D$1004,$A23,Posteringer!$J$5:$J$1004,11))</f>
        <v>0</v>
      </c>
      <c r="M23" s="24" t="n">
        <f aca="false">IF($A23="","",SUMIFS(Posteringer!$I$5:$I$1004,Posteringer!$D$5:$D$1004,$A23,Posteringer!$J$5:$J$1004,12))</f>
        <v>0</v>
      </c>
      <c r="N23" s="25" t="n">
        <f aca="false">IF($A23="","",SUM(B23:M23))</f>
        <v>0</v>
      </c>
    </row>
    <row r="24" customFormat="false" ht="15" hidden="false" customHeight="false" outlineLevel="0" collapsed="false">
      <c r="A24" s="23" t="str">
        <f aca="false">IF(Opsætning!C11="","",Opsætning!C11)</f>
        <v>Rejser &amp; transport</v>
      </c>
      <c r="B24" s="24" t="n">
        <f aca="false">IF($A24="","",SUMIFS(Posteringer!$I$5:$I$1004,Posteringer!$D$5:$D$1004,$A24,Posteringer!$J$5:$J$1004,1))</f>
        <v>0</v>
      </c>
      <c r="C24" s="24" t="n">
        <f aca="false">IF($A24="","",SUMIFS(Posteringer!$I$5:$I$1004,Posteringer!$D$5:$D$1004,$A24,Posteringer!$J$5:$J$1004,2))</f>
        <v>332.8</v>
      </c>
      <c r="D24" s="24" t="n">
        <f aca="false">IF($A24="","",SUMIFS(Posteringer!$I$5:$I$1004,Posteringer!$D$5:$D$1004,$A24,Posteringer!$J$5:$J$1004,3))</f>
        <v>0</v>
      </c>
      <c r="E24" s="24" t="n">
        <f aca="false">IF($A24="","",SUMIFS(Posteringer!$I$5:$I$1004,Posteringer!$D$5:$D$1004,$A24,Posteringer!$J$5:$J$1004,4))</f>
        <v>0</v>
      </c>
      <c r="F24" s="24" t="n">
        <f aca="false">IF($A24="","",SUMIFS(Posteringer!$I$5:$I$1004,Posteringer!$D$5:$D$1004,$A24,Posteringer!$J$5:$J$1004,5))</f>
        <v>0</v>
      </c>
      <c r="G24" s="24" t="n">
        <f aca="false">IF($A24="","",SUMIFS(Posteringer!$I$5:$I$1004,Posteringer!$D$5:$D$1004,$A24,Posteringer!$J$5:$J$1004,6))</f>
        <v>0</v>
      </c>
      <c r="H24" s="24" t="n">
        <f aca="false">IF($A24="","",SUMIFS(Posteringer!$I$5:$I$1004,Posteringer!$D$5:$D$1004,$A24,Posteringer!$J$5:$J$1004,7))</f>
        <v>0</v>
      </c>
      <c r="I24" s="24" t="n">
        <f aca="false">IF($A24="","",SUMIFS(Posteringer!$I$5:$I$1004,Posteringer!$D$5:$D$1004,$A24,Posteringer!$J$5:$J$1004,8))</f>
        <v>0</v>
      </c>
      <c r="J24" s="24" t="n">
        <f aca="false">IF($A24="","",SUMIFS(Posteringer!$I$5:$I$1004,Posteringer!$D$5:$D$1004,$A24,Posteringer!$J$5:$J$1004,9))</f>
        <v>0</v>
      </c>
      <c r="K24" s="24" t="n">
        <f aca="false">IF($A24="","",SUMIFS(Posteringer!$I$5:$I$1004,Posteringer!$D$5:$D$1004,$A24,Posteringer!$J$5:$J$1004,10))</f>
        <v>0</v>
      </c>
      <c r="L24" s="24" t="n">
        <f aca="false">IF($A24="","",SUMIFS(Posteringer!$I$5:$I$1004,Posteringer!$D$5:$D$1004,$A24,Posteringer!$J$5:$J$1004,11))</f>
        <v>0</v>
      </c>
      <c r="M24" s="24" t="n">
        <f aca="false">IF($A24="","",SUMIFS(Posteringer!$I$5:$I$1004,Posteringer!$D$5:$D$1004,$A24,Posteringer!$J$5:$J$1004,12))</f>
        <v>0</v>
      </c>
      <c r="N24" s="25" t="n">
        <f aca="false">IF($A24="","",SUM(B24:M24))</f>
        <v>332.8</v>
      </c>
    </row>
    <row r="25" customFormat="false" ht="15" hidden="false" customHeight="false" outlineLevel="0" collapsed="false">
      <c r="A25" s="23" t="str">
        <f aca="false">IF(Opsætning!C12="","",Opsætning!C12)</f>
        <v>Markedsføring</v>
      </c>
      <c r="B25" s="24" t="n">
        <f aca="false">IF($A25="","",SUMIFS(Posteringer!$I$5:$I$1004,Posteringer!$D$5:$D$1004,$A25,Posteringer!$J$5:$J$1004,1))</f>
        <v>1200</v>
      </c>
      <c r="C25" s="24" t="n">
        <f aca="false">IF($A25="","",SUMIFS(Posteringer!$I$5:$I$1004,Posteringer!$D$5:$D$1004,$A25,Posteringer!$J$5:$J$1004,2))</f>
        <v>0</v>
      </c>
      <c r="D25" s="24" t="n">
        <f aca="false">IF($A25="","",SUMIFS(Posteringer!$I$5:$I$1004,Posteringer!$D$5:$D$1004,$A25,Posteringer!$J$5:$J$1004,3))</f>
        <v>0</v>
      </c>
      <c r="E25" s="24" t="n">
        <f aca="false">IF($A25="","",SUMIFS(Posteringer!$I$5:$I$1004,Posteringer!$D$5:$D$1004,$A25,Posteringer!$J$5:$J$1004,4))</f>
        <v>0</v>
      </c>
      <c r="F25" s="24" t="n">
        <f aca="false">IF($A25="","",SUMIFS(Posteringer!$I$5:$I$1004,Posteringer!$D$5:$D$1004,$A25,Posteringer!$J$5:$J$1004,5))</f>
        <v>0</v>
      </c>
      <c r="G25" s="24" t="n">
        <f aca="false">IF($A25="","",SUMIFS(Posteringer!$I$5:$I$1004,Posteringer!$D$5:$D$1004,$A25,Posteringer!$J$5:$J$1004,6))</f>
        <v>0</v>
      </c>
      <c r="H25" s="24" t="n">
        <f aca="false">IF($A25="","",SUMIFS(Posteringer!$I$5:$I$1004,Posteringer!$D$5:$D$1004,$A25,Posteringer!$J$5:$J$1004,7))</f>
        <v>0</v>
      </c>
      <c r="I25" s="24" t="n">
        <f aca="false">IF($A25="","",SUMIFS(Posteringer!$I$5:$I$1004,Posteringer!$D$5:$D$1004,$A25,Posteringer!$J$5:$J$1004,8))</f>
        <v>0</v>
      </c>
      <c r="J25" s="24" t="n">
        <f aca="false">IF($A25="","",SUMIFS(Posteringer!$I$5:$I$1004,Posteringer!$D$5:$D$1004,$A25,Posteringer!$J$5:$J$1004,9))</f>
        <v>0</v>
      </c>
      <c r="K25" s="24" t="n">
        <f aca="false">IF($A25="","",SUMIFS(Posteringer!$I$5:$I$1004,Posteringer!$D$5:$D$1004,$A25,Posteringer!$J$5:$J$1004,10))</f>
        <v>0</v>
      </c>
      <c r="L25" s="24" t="n">
        <f aca="false">IF($A25="","",SUMIFS(Posteringer!$I$5:$I$1004,Posteringer!$D$5:$D$1004,$A25,Posteringer!$J$5:$J$1004,11))</f>
        <v>0</v>
      </c>
      <c r="M25" s="24" t="n">
        <f aca="false">IF($A25="","",SUMIFS(Posteringer!$I$5:$I$1004,Posteringer!$D$5:$D$1004,$A25,Posteringer!$J$5:$J$1004,12))</f>
        <v>0</v>
      </c>
      <c r="N25" s="25" t="n">
        <f aca="false">IF($A25="","",SUM(B25:M25))</f>
        <v>1200</v>
      </c>
    </row>
    <row r="26" customFormat="false" ht="15" hidden="false" customHeight="false" outlineLevel="0" collapsed="false">
      <c r="A26" s="23" t="str">
        <f aca="false">IF(Opsætning!C13="","",Opsætning!C13)</f>
        <v>Revisor &amp; rådgivning</v>
      </c>
      <c r="B26" s="24" t="n">
        <f aca="false">IF($A26="","",SUMIFS(Posteringer!$I$5:$I$1004,Posteringer!$D$5:$D$1004,$A26,Posteringer!$J$5:$J$1004,1))</f>
        <v>0</v>
      </c>
      <c r="C26" s="24" t="n">
        <f aca="false">IF($A26="","",SUMIFS(Posteringer!$I$5:$I$1004,Posteringer!$D$5:$D$1004,$A26,Posteringer!$J$5:$J$1004,2))</f>
        <v>0</v>
      </c>
      <c r="D26" s="24" t="n">
        <f aca="false">IF($A26="","",SUMIFS(Posteringer!$I$5:$I$1004,Posteringer!$D$5:$D$1004,$A26,Posteringer!$J$5:$J$1004,3))</f>
        <v>0</v>
      </c>
      <c r="E26" s="24" t="n">
        <f aca="false">IF($A26="","",SUMIFS(Posteringer!$I$5:$I$1004,Posteringer!$D$5:$D$1004,$A26,Posteringer!$J$5:$J$1004,4))</f>
        <v>0</v>
      </c>
      <c r="F26" s="24" t="n">
        <f aca="false">IF($A26="","",SUMIFS(Posteringer!$I$5:$I$1004,Posteringer!$D$5:$D$1004,$A26,Posteringer!$J$5:$J$1004,5))</f>
        <v>0</v>
      </c>
      <c r="G26" s="24" t="n">
        <f aca="false">IF($A26="","",SUMIFS(Posteringer!$I$5:$I$1004,Posteringer!$D$5:$D$1004,$A26,Posteringer!$J$5:$J$1004,6))</f>
        <v>0</v>
      </c>
      <c r="H26" s="24" t="n">
        <f aca="false">IF($A26="","",SUMIFS(Posteringer!$I$5:$I$1004,Posteringer!$D$5:$D$1004,$A26,Posteringer!$J$5:$J$1004,7))</f>
        <v>0</v>
      </c>
      <c r="I26" s="24" t="n">
        <f aca="false">IF($A26="","",SUMIFS(Posteringer!$I$5:$I$1004,Posteringer!$D$5:$D$1004,$A26,Posteringer!$J$5:$J$1004,8))</f>
        <v>0</v>
      </c>
      <c r="J26" s="24" t="n">
        <f aca="false">IF($A26="","",SUMIFS(Posteringer!$I$5:$I$1004,Posteringer!$D$5:$D$1004,$A26,Posteringer!$J$5:$J$1004,9))</f>
        <v>0</v>
      </c>
      <c r="K26" s="24" t="n">
        <f aca="false">IF($A26="","",SUMIFS(Posteringer!$I$5:$I$1004,Posteringer!$D$5:$D$1004,$A26,Posteringer!$J$5:$J$1004,10))</f>
        <v>0</v>
      </c>
      <c r="L26" s="24" t="n">
        <f aca="false">IF($A26="","",SUMIFS(Posteringer!$I$5:$I$1004,Posteringer!$D$5:$D$1004,$A26,Posteringer!$J$5:$J$1004,11))</f>
        <v>0</v>
      </c>
      <c r="M26" s="24" t="n">
        <f aca="false">IF($A26="","",SUMIFS(Posteringer!$I$5:$I$1004,Posteringer!$D$5:$D$1004,$A26,Posteringer!$J$5:$J$1004,12))</f>
        <v>0</v>
      </c>
      <c r="N26" s="25" t="n">
        <f aca="false">IF($A26="","",SUM(B26:M26))</f>
        <v>0</v>
      </c>
    </row>
    <row r="27" customFormat="false" ht="15" hidden="false" customHeight="false" outlineLevel="0" collapsed="false">
      <c r="A27" s="23" t="str">
        <f aca="false">IF(Opsætning!C14="","",Opsætning!C14)</f>
        <v>Forsikring</v>
      </c>
      <c r="B27" s="24" t="n">
        <f aca="false">IF($A27="","",SUMIFS(Posteringer!$I$5:$I$1004,Posteringer!$D$5:$D$1004,$A27,Posteringer!$J$5:$J$1004,1))</f>
        <v>0</v>
      </c>
      <c r="C27" s="24" t="n">
        <f aca="false">IF($A27="","",SUMIFS(Posteringer!$I$5:$I$1004,Posteringer!$D$5:$D$1004,$A27,Posteringer!$J$5:$J$1004,2))</f>
        <v>0</v>
      </c>
      <c r="D27" s="24" t="n">
        <f aca="false">IF($A27="","",SUMIFS(Posteringer!$I$5:$I$1004,Posteringer!$D$5:$D$1004,$A27,Posteringer!$J$5:$J$1004,3))</f>
        <v>0</v>
      </c>
      <c r="E27" s="24" t="n">
        <f aca="false">IF($A27="","",SUMIFS(Posteringer!$I$5:$I$1004,Posteringer!$D$5:$D$1004,$A27,Posteringer!$J$5:$J$1004,4))</f>
        <v>3200</v>
      </c>
      <c r="F27" s="24" t="n">
        <f aca="false">IF($A27="","",SUMIFS(Posteringer!$I$5:$I$1004,Posteringer!$D$5:$D$1004,$A27,Posteringer!$J$5:$J$1004,5))</f>
        <v>0</v>
      </c>
      <c r="G27" s="24" t="n">
        <f aca="false">IF($A27="","",SUMIFS(Posteringer!$I$5:$I$1004,Posteringer!$D$5:$D$1004,$A27,Posteringer!$J$5:$J$1004,6))</f>
        <v>0</v>
      </c>
      <c r="H27" s="24" t="n">
        <f aca="false">IF($A27="","",SUMIFS(Posteringer!$I$5:$I$1004,Posteringer!$D$5:$D$1004,$A27,Posteringer!$J$5:$J$1004,7))</f>
        <v>0</v>
      </c>
      <c r="I27" s="24" t="n">
        <f aca="false">IF($A27="","",SUMIFS(Posteringer!$I$5:$I$1004,Posteringer!$D$5:$D$1004,$A27,Posteringer!$J$5:$J$1004,8))</f>
        <v>0</v>
      </c>
      <c r="J27" s="24" t="n">
        <f aca="false">IF($A27="","",SUMIFS(Posteringer!$I$5:$I$1004,Posteringer!$D$5:$D$1004,$A27,Posteringer!$J$5:$J$1004,9))</f>
        <v>0</v>
      </c>
      <c r="K27" s="24" t="n">
        <f aca="false">IF($A27="","",SUMIFS(Posteringer!$I$5:$I$1004,Posteringer!$D$5:$D$1004,$A27,Posteringer!$J$5:$J$1004,10))</f>
        <v>0</v>
      </c>
      <c r="L27" s="24" t="n">
        <f aca="false">IF($A27="","",SUMIFS(Posteringer!$I$5:$I$1004,Posteringer!$D$5:$D$1004,$A27,Posteringer!$J$5:$J$1004,11))</f>
        <v>0</v>
      </c>
      <c r="M27" s="24" t="n">
        <f aca="false">IF($A27="","",SUMIFS(Posteringer!$I$5:$I$1004,Posteringer!$D$5:$D$1004,$A27,Posteringer!$J$5:$J$1004,12))</f>
        <v>0</v>
      </c>
      <c r="N27" s="25" t="n">
        <f aca="false">IF($A27="","",SUM(B27:M27))</f>
        <v>3200</v>
      </c>
    </row>
    <row r="28" customFormat="false" ht="15" hidden="false" customHeight="false" outlineLevel="0" collapsed="false">
      <c r="A28" s="23" t="str">
        <f aca="false">IF(Opsætning!C15="","",Opsætning!C15)</f>
        <v>Bank &amp; gebyrer</v>
      </c>
      <c r="B28" s="24" t="n">
        <f aca="false">IF($A28="","",SUMIFS(Posteringer!$I$5:$I$1004,Posteringer!$D$5:$D$1004,$A28,Posteringer!$J$5:$J$1004,1))</f>
        <v>75</v>
      </c>
      <c r="C28" s="24" t="n">
        <f aca="false">IF($A28="","",SUMIFS(Posteringer!$I$5:$I$1004,Posteringer!$D$5:$D$1004,$A28,Posteringer!$J$5:$J$1004,2))</f>
        <v>0</v>
      </c>
      <c r="D28" s="24" t="n">
        <f aca="false">IF($A28="","",SUMIFS(Posteringer!$I$5:$I$1004,Posteringer!$D$5:$D$1004,$A28,Posteringer!$J$5:$J$1004,3))</f>
        <v>0</v>
      </c>
      <c r="E28" s="24" t="n">
        <f aca="false">IF($A28="","",SUMIFS(Posteringer!$I$5:$I$1004,Posteringer!$D$5:$D$1004,$A28,Posteringer!$J$5:$J$1004,4))</f>
        <v>0</v>
      </c>
      <c r="F28" s="24" t="n">
        <f aca="false">IF($A28="","",SUMIFS(Posteringer!$I$5:$I$1004,Posteringer!$D$5:$D$1004,$A28,Posteringer!$J$5:$J$1004,5))</f>
        <v>0</v>
      </c>
      <c r="G28" s="24" t="n">
        <f aca="false">IF($A28="","",SUMIFS(Posteringer!$I$5:$I$1004,Posteringer!$D$5:$D$1004,$A28,Posteringer!$J$5:$J$1004,6))</f>
        <v>0</v>
      </c>
      <c r="H28" s="24" t="n">
        <f aca="false">IF($A28="","",SUMIFS(Posteringer!$I$5:$I$1004,Posteringer!$D$5:$D$1004,$A28,Posteringer!$J$5:$J$1004,7))</f>
        <v>0</v>
      </c>
      <c r="I28" s="24" t="n">
        <f aca="false">IF($A28="","",SUMIFS(Posteringer!$I$5:$I$1004,Posteringer!$D$5:$D$1004,$A28,Posteringer!$J$5:$J$1004,8))</f>
        <v>0</v>
      </c>
      <c r="J28" s="24" t="n">
        <f aca="false">IF($A28="","",SUMIFS(Posteringer!$I$5:$I$1004,Posteringer!$D$5:$D$1004,$A28,Posteringer!$J$5:$J$1004,9))</f>
        <v>0</v>
      </c>
      <c r="K28" s="24" t="n">
        <f aca="false">IF($A28="","",SUMIFS(Posteringer!$I$5:$I$1004,Posteringer!$D$5:$D$1004,$A28,Posteringer!$J$5:$J$1004,10))</f>
        <v>0</v>
      </c>
      <c r="L28" s="24" t="n">
        <f aca="false">IF($A28="","",SUMIFS(Posteringer!$I$5:$I$1004,Posteringer!$D$5:$D$1004,$A28,Posteringer!$J$5:$J$1004,11))</f>
        <v>0</v>
      </c>
      <c r="M28" s="24" t="n">
        <f aca="false">IF($A28="","",SUMIFS(Posteringer!$I$5:$I$1004,Posteringer!$D$5:$D$1004,$A28,Posteringer!$J$5:$J$1004,12))</f>
        <v>0</v>
      </c>
      <c r="N28" s="25" t="n">
        <f aca="false">IF($A28="","",SUM(B28:M28))</f>
        <v>75</v>
      </c>
    </row>
    <row r="29" customFormat="false" ht="15" hidden="false" customHeight="false" outlineLevel="0" collapsed="false">
      <c r="A29" s="23" t="str">
        <f aca="false">IF(Opsætning!C16="","",Opsætning!C16)</f>
        <v>Udstyr</v>
      </c>
      <c r="B29" s="24" t="n">
        <f aca="false">IF($A29="","",SUMIFS(Posteringer!$I$5:$I$1004,Posteringer!$D$5:$D$1004,$A29,Posteringer!$J$5:$J$1004,1))</f>
        <v>0</v>
      </c>
      <c r="C29" s="24" t="n">
        <f aca="false">IF($A29="","",SUMIFS(Posteringer!$I$5:$I$1004,Posteringer!$D$5:$D$1004,$A29,Posteringer!$J$5:$J$1004,2))</f>
        <v>2399.2</v>
      </c>
      <c r="D29" s="24" t="n">
        <f aca="false">IF($A29="","",SUMIFS(Posteringer!$I$5:$I$1004,Posteringer!$D$5:$D$1004,$A29,Posteringer!$J$5:$J$1004,3))</f>
        <v>0</v>
      </c>
      <c r="E29" s="24" t="n">
        <f aca="false">IF($A29="","",SUMIFS(Posteringer!$I$5:$I$1004,Posteringer!$D$5:$D$1004,$A29,Posteringer!$J$5:$J$1004,4))</f>
        <v>0</v>
      </c>
      <c r="F29" s="24" t="n">
        <f aca="false">IF($A29="","",SUMIFS(Posteringer!$I$5:$I$1004,Posteringer!$D$5:$D$1004,$A29,Posteringer!$J$5:$J$1004,5))</f>
        <v>0</v>
      </c>
      <c r="G29" s="24" t="n">
        <f aca="false">IF($A29="","",SUMIFS(Posteringer!$I$5:$I$1004,Posteringer!$D$5:$D$1004,$A29,Posteringer!$J$5:$J$1004,6))</f>
        <v>0</v>
      </c>
      <c r="H29" s="24" t="n">
        <f aca="false">IF($A29="","",SUMIFS(Posteringer!$I$5:$I$1004,Posteringer!$D$5:$D$1004,$A29,Posteringer!$J$5:$J$1004,7))</f>
        <v>0</v>
      </c>
      <c r="I29" s="24" t="n">
        <f aca="false">IF($A29="","",SUMIFS(Posteringer!$I$5:$I$1004,Posteringer!$D$5:$D$1004,$A29,Posteringer!$J$5:$J$1004,8))</f>
        <v>0</v>
      </c>
      <c r="J29" s="24" t="n">
        <f aca="false">IF($A29="","",SUMIFS(Posteringer!$I$5:$I$1004,Posteringer!$D$5:$D$1004,$A29,Posteringer!$J$5:$J$1004,9))</f>
        <v>0</v>
      </c>
      <c r="K29" s="24" t="n">
        <f aca="false">IF($A29="","",SUMIFS(Posteringer!$I$5:$I$1004,Posteringer!$D$5:$D$1004,$A29,Posteringer!$J$5:$J$1004,10))</f>
        <v>0</v>
      </c>
      <c r="L29" s="24" t="n">
        <f aca="false">IF($A29="","",SUMIFS(Posteringer!$I$5:$I$1004,Posteringer!$D$5:$D$1004,$A29,Posteringer!$J$5:$J$1004,11))</f>
        <v>0</v>
      </c>
      <c r="M29" s="24" t="n">
        <f aca="false">IF($A29="","",SUMIFS(Posteringer!$I$5:$I$1004,Posteringer!$D$5:$D$1004,$A29,Posteringer!$J$5:$J$1004,12))</f>
        <v>0</v>
      </c>
      <c r="N29" s="25" t="n">
        <f aca="false">IF($A29="","",SUM(B29:M29))</f>
        <v>2399.2</v>
      </c>
    </row>
    <row r="30" customFormat="false" ht="15" hidden="false" customHeight="false" outlineLevel="0" collapsed="false">
      <c r="A30" s="23" t="str">
        <f aca="false">IF(Opsætning!C17="","",Opsætning!C17)</f>
        <v>Andre udgifter</v>
      </c>
      <c r="B30" s="24" t="n">
        <f aca="false">IF($A30="","",SUMIFS(Posteringer!$I$5:$I$1004,Posteringer!$D$5:$D$1004,$A30,Posteringer!$J$5:$J$1004,1))</f>
        <v>0</v>
      </c>
      <c r="C30" s="24" t="n">
        <f aca="false">IF($A30="","",SUMIFS(Posteringer!$I$5:$I$1004,Posteringer!$D$5:$D$1004,$A30,Posteringer!$J$5:$J$1004,2))</f>
        <v>0</v>
      </c>
      <c r="D30" s="24" t="n">
        <f aca="false">IF($A30="","",SUMIFS(Posteringer!$I$5:$I$1004,Posteringer!$D$5:$D$1004,$A30,Posteringer!$J$5:$J$1004,3))</f>
        <v>0</v>
      </c>
      <c r="E30" s="24" t="n">
        <f aca="false">IF($A30="","",SUMIFS(Posteringer!$I$5:$I$1004,Posteringer!$D$5:$D$1004,$A30,Posteringer!$J$5:$J$1004,4))</f>
        <v>0</v>
      </c>
      <c r="F30" s="24" t="n">
        <f aca="false">IF($A30="","",SUMIFS(Posteringer!$I$5:$I$1004,Posteringer!$D$5:$D$1004,$A30,Posteringer!$J$5:$J$1004,5))</f>
        <v>0</v>
      </c>
      <c r="G30" s="24" t="n">
        <f aca="false">IF($A30="","",SUMIFS(Posteringer!$I$5:$I$1004,Posteringer!$D$5:$D$1004,$A30,Posteringer!$J$5:$J$1004,6))</f>
        <v>0</v>
      </c>
      <c r="H30" s="24" t="n">
        <f aca="false">IF($A30="","",SUMIFS(Posteringer!$I$5:$I$1004,Posteringer!$D$5:$D$1004,$A30,Posteringer!$J$5:$J$1004,7))</f>
        <v>0</v>
      </c>
      <c r="I30" s="24" t="n">
        <f aca="false">IF($A30="","",SUMIFS(Posteringer!$I$5:$I$1004,Posteringer!$D$5:$D$1004,$A30,Posteringer!$J$5:$J$1004,8))</f>
        <v>0</v>
      </c>
      <c r="J30" s="24" t="n">
        <f aca="false">IF($A30="","",SUMIFS(Posteringer!$I$5:$I$1004,Posteringer!$D$5:$D$1004,$A30,Posteringer!$J$5:$J$1004,9))</f>
        <v>0</v>
      </c>
      <c r="K30" s="24" t="n">
        <f aca="false">IF($A30="","",SUMIFS(Posteringer!$I$5:$I$1004,Posteringer!$D$5:$D$1004,$A30,Posteringer!$J$5:$J$1004,10))</f>
        <v>0</v>
      </c>
      <c r="L30" s="24" t="n">
        <f aca="false">IF($A30="","",SUMIFS(Posteringer!$I$5:$I$1004,Posteringer!$D$5:$D$1004,$A30,Posteringer!$J$5:$J$1004,11))</f>
        <v>0</v>
      </c>
      <c r="M30" s="24" t="n">
        <f aca="false">IF($A30="","",SUMIFS(Posteringer!$I$5:$I$1004,Posteringer!$D$5:$D$1004,$A30,Posteringer!$J$5:$J$1004,12))</f>
        <v>0</v>
      </c>
      <c r="N30" s="25" t="n">
        <f aca="false">IF($A30="","",SUM(B30:M30))</f>
        <v>0</v>
      </c>
    </row>
    <row r="31" customFormat="false" ht="15" hidden="false" customHeight="false" outlineLevel="0" collapsed="false">
      <c r="A31" s="23" t="str">
        <f aca="false">IF(Opsætning!C18="","",Opsætning!C18)</f>
        <v/>
      </c>
      <c r="B31" s="24" t="str">
        <f aca="false">IF($A31="","",SUMIFS(Posteringer!$I$5:$I$1004,Posteringer!$D$5:$D$1004,$A31,Posteringer!$J$5:$J$1004,1))</f>
        <v/>
      </c>
      <c r="C31" s="24" t="str">
        <f aca="false">IF($A31="","",SUMIFS(Posteringer!$I$5:$I$1004,Posteringer!$D$5:$D$1004,$A31,Posteringer!$J$5:$J$1004,2))</f>
        <v/>
      </c>
      <c r="D31" s="24" t="str">
        <f aca="false">IF($A31="","",SUMIFS(Posteringer!$I$5:$I$1004,Posteringer!$D$5:$D$1004,$A31,Posteringer!$J$5:$J$1004,3))</f>
        <v/>
      </c>
      <c r="E31" s="24" t="str">
        <f aca="false">IF($A31="","",SUMIFS(Posteringer!$I$5:$I$1004,Posteringer!$D$5:$D$1004,$A31,Posteringer!$J$5:$J$1004,4))</f>
        <v/>
      </c>
      <c r="F31" s="24" t="str">
        <f aca="false">IF($A31="","",SUMIFS(Posteringer!$I$5:$I$1004,Posteringer!$D$5:$D$1004,$A31,Posteringer!$J$5:$J$1004,5))</f>
        <v/>
      </c>
      <c r="G31" s="24" t="str">
        <f aca="false">IF($A31="","",SUMIFS(Posteringer!$I$5:$I$1004,Posteringer!$D$5:$D$1004,$A31,Posteringer!$J$5:$J$1004,6))</f>
        <v/>
      </c>
      <c r="H31" s="24" t="str">
        <f aca="false">IF($A31="","",SUMIFS(Posteringer!$I$5:$I$1004,Posteringer!$D$5:$D$1004,$A31,Posteringer!$J$5:$J$1004,7))</f>
        <v/>
      </c>
      <c r="I31" s="24" t="str">
        <f aca="false">IF($A31="","",SUMIFS(Posteringer!$I$5:$I$1004,Posteringer!$D$5:$D$1004,$A31,Posteringer!$J$5:$J$1004,8))</f>
        <v/>
      </c>
      <c r="J31" s="24" t="str">
        <f aca="false">IF($A31="","",SUMIFS(Posteringer!$I$5:$I$1004,Posteringer!$D$5:$D$1004,$A31,Posteringer!$J$5:$J$1004,9))</f>
        <v/>
      </c>
      <c r="K31" s="24" t="str">
        <f aca="false">IF($A31="","",SUMIFS(Posteringer!$I$5:$I$1004,Posteringer!$D$5:$D$1004,$A31,Posteringer!$J$5:$J$1004,10))</f>
        <v/>
      </c>
      <c r="L31" s="24" t="str">
        <f aca="false">IF($A31="","",SUMIFS(Posteringer!$I$5:$I$1004,Posteringer!$D$5:$D$1004,$A31,Posteringer!$J$5:$J$1004,11))</f>
        <v/>
      </c>
      <c r="M31" s="24" t="str">
        <f aca="false">IF($A31="","",SUMIFS(Posteringer!$I$5:$I$1004,Posteringer!$D$5:$D$1004,$A31,Posteringer!$J$5:$J$1004,12))</f>
        <v/>
      </c>
      <c r="N31" s="25" t="str">
        <f aca="false">IF($A31="","",SUM(B31:M31))</f>
        <v/>
      </c>
    </row>
    <row r="32" customFormat="false" ht="15" hidden="false" customHeight="false" outlineLevel="0" collapsed="false">
      <c r="A32" s="23" t="str">
        <f aca="false">IF(Opsætning!C19="","",Opsætning!C19)</f>
        <v/>
      </c>
      <c r="B32" s="24" t="str">
        <f aca="false">IF($A32="","",SUMIFS(Posteringer!$I$5:$I$1004,Posteringer!$D$5:$D$1004,$A32,Posteringer!$J$5:$J$1004,1))</f>
        <v/>
      </c>
      <c r="C32" s="24" t="str">
        <f aca="false">IF($A32="","",SUMIFS(Posteringer!$I$5:$I$1004,Posteringer!$D$5:$D$1004,$A32,Posteringer!$J$5:$J$1004,2))</f>
        <v/>
      </c>
      <c r="D32" s="24" t="str">
        <f aca="false">IF($A32="","",SUMIFS(Posteringer!$I$5:$I$1004,Posteringer!$D$5:$D$1004,$A32,Posteringer!$J$5:$J$1004,3))</f>
        <v/>
      </c>
      <c r="E32" s="24" t="str">
        <f aca="false">IF($A32="","",SUMIFS(Posteringer!$I$5:$I$1004,Posteringer!$D$5:$D$1004,$A32,Posteringer!$J$5:$J$1004,4))</f>
        <v/>
      </c>
      <c r="F32" s="24" t="str">
        <f aca="false">IF($A32="","",SUMIFS(Posteringer!$I$5:$I$1004,Posteringer!$D$5:$D$1004,$A32,Posteringer!$J$5:$J$1004,5))</f>
        <v/>
      </c>
      <c r="G32" s="24" t="str">
        <f aca="false">IF($A32="","",SUMIFS(Posteringer!$I$5:$I$1004,Posteringer!$D$5:$D$1004,$A32,Posteringer!$J$5:$J$1004,6))</f>
        <v/>
      </c>
      <c r="H32" s="24" t="str">
        <f aca="false">IF($A32="","",SUMIFS(Posteringer!$I$5:$I$1004,Posteringer!$D$5:$D$1004,$A32,Posteringer!$J$5:$J$1004,7))</f>
        <v/>
      </c>
      <c r="I32" s="24" t="str">
        <f aca="false">IF($A32="","",SUMIFS(Posteringer!$I$5:$I$1004,Posteringer!$D$5:$D$1004,$A32,Posteringer!$J$5:$J$1004,8))</f>
        <v/>
      </c>
      <c r="J32" s="24" t="str">
        <f aca="false">IF($A32="","",SUMIFS(Posteringer!$I$5:$I$1004,Posteringer!$D$5:$D$1004,$A32,Posteringer!$J$5:$J$1004,9))</f>
        <v/>
      </c>
      <c r="K32" s="24" t="str">
        <f aca="false">IF($A32="","",SUMIFS(Posteringer!$I$5:$I$1004,Posteringer!$D$5:$D$1004,$A32,Posteringer!$J$5:$J$1004,10))</f>
        <v/>
      </c>
      <c r="L32" s="24" t="str">
        <f aca="false">IF($A32="","",SUMIFS(Posteringer!$I$5:$I$1004,Posteringer!$D$5:$D$1004,$A32,Posteringer!$J$5:$J$1004,11))</f>
        <v/>
      </c>
      <c r="M32" s="24" t="str">
        <f aca="false">IF($A32="","",SUMIFS(Posteringer!$I$5:$I$1004,Posteringer!$D$5:$D$1004,$A32,Posteringer!$J$5:$J$1004,12))</f>
        <v/>
      </c>
      <c r="N32" s="25" t="str">
        <f aca="false">IF($A32="","",SUM(B32:M32))</f>
        <v/>
      </c>
    </row>
    <row r="33" customFormat="false" ht="15" hidden="false" customHeight="false" outlineLevel="0" collapsed="false">
      <c r="A33" s="23" t="str">
        <f aca="false">IF(Opsætning!C20="","",Opsætning!C20)</f>
        <v/>
      </c>
      <c r="B33" s="24" t="str">
        <f aca="false">IF($A33="","",SUMIFS(Posteringer!$I$5:$I$1004,Posteringer!$D$5:$D$1004,$A33,Posteringer!$J$5:$J$1004,1))</f>
        <v/>
      </c>
      <c r="C33" s="24" t="str">
        <f aca="false">IF($A33="","",SUMIFS(Posteringer!$I$5:$I$1004,Posteringer!$D$5:$D$1004,$A33,Posteringer!$J$5:$J$1004,2))</f>
        <v/>
      </c>
      <c r="D33" s="24" t="str">
        <f aca="false">IF($A33="","",SUMIFS(Posteringer!$I$5:$I$1004,Posteringer!$D$5:$D$1004,$A33,Posteringer!$J$5:$J$1004,3))</f>
        <v/>
      </c>
      <c r="E33" s="24" t="str">
        <f aca="false">IF($A33="","",SUMIFS(Posteringer!$I$5:$I$1004,Posteringer!$D$5:$D$1004,$A33,Posteringer!$J$5:$J$1004,4))</f>
        <v/>
      </c>
      <c r="F33" s="24" t="str">
        <f aca="false">IF($A33="","",SUMIFS(Posteringer!$I$5:$I$1004,Posteringer!$D$5:$D$1004,$A33,Posteringer!$J$5:$J$1004,5))</f>
        <v/>
      </c>
      <c r="G33" s="24" t="str">
        <f aca="false">IF($A33="","",SUMIFS(Posteringer!$I$5:$I$1004,Posteringer!$D$5:$D$1004,$A33,Posteringer!$J$5:$J$1004,6))</f>
        <v/>
      </c>
      <c r="H33" s="24" t="str">
        <f aca="false">IF($A33="","",SUMIFS(Posteringer!$I$5:$I$1004,Posteringer!$D$5:$D$1004,$A33,Posteringer!$J$5:$J$1004,7))</f>
        <v/>
      </c>
      <c r="I33" s="24" t="str">
        <f aca="false">IF($A33="","",SUMIFS(Posteringer!$I$5:$I$1004,Posteringer!$D$5:$D$1004,$A33,Posteringer!$J$5:$J$1004,8))</f>
        <v/>
      </c>
      <c r="J33" s="24" t="str">
        <f aca="false">IF($A33="","",SUMIFS(Posteringer!$I$5:$I$1004,Posteringer!$D$5:$D$1004,$A33,Posteringer!$J$5:$J$1004,9))</f>
        <v/>
      </c>
      <c r="K33" s="24" t="str">
        <f aca="false">IF($A33="","",SUMIFS(Posteringer!$I$5:$I$1004,Posteringer!$D$5:$D$1004,$A33,Posteringer!$J$5:$J$1004,10))</f>
        <v/>
      </c>
      <c r="L33" s="24" t="str">
        <f aca="false">IF($A33="","",SUMIFS(Posteringer!$I$5:$I$1004,Posteringer!$D$5:$D$1004,$A33,Posteringer!$J$5:$J$1004,11))</f>
        <v/>
      </c>
      <c r="M33" s="24" t="str">
        <f aca="false">IF($A33="","",SUMIFS(Posteringer!$I$5:$I$1004,Posteringer!$D$5:$D$1004,$A33,Posteringer!$J$5:$J$1004,12))</f>
        <v/>
      </c>
      <c r="N33" s="25" t="str">
        <f aca="false">IF($A33="","",SUM(B33:M33))</f>
        <v/>
      </c>
    </row>
    <row r="34" customFormat="false" ht="15" hidden="false" customHeight="false" outlineLevel="0" collapsed="false">
      <c r="A34" s="23" t="str">
        <f aca="false">IF(Opsætning!C21="","",Opsætning!C21)</f>
        <v/>
      </c>
      <c r="B34" s="24" t="str">
        <f aca="false">IF($A34="","",SUMIFS(Posteringer!$I$5:$I$1004,Posteringer!$D$5:$D$1004,$A34,Posteringer!$J$5:$J$1004,1))</f>
        <v/>
      </c>
      <c r="C34" s="24" t="str">
        <f aca="false">IF($A34="","",SUMIFS(Posteringer!$I$5:$I$1004,Posteringer!$D$5:$D$1004,$A34,Posteringer!$J$5:$J$1004,2))</f>
        <v/>
      </c>
      <c r="D34" s="24" t="str">
        <f aca="false">IF($A34="","",SUMIFS(Posteringer!$I$5:$I$1004,Posteringer!$D$5:$D$1004,$A34,Posteringer!$J$5:$J$1004,3))</f>
        <v/>
      </c>
      <c r="E34" s="24" t="str">
        <f aca="false">IF($A34="","",SUMIFS(Posteringer!$I$5:$I$1004,Posteringer!$D$5:$D$1004,$A34,Posteringer!$J$5:$J$1004,4))</f>
        <v/>
      </c>
      <c r="F34" s="24" t="str">
        <f aca="false">IF($A34="","",SUMIFS(Posteringer!$I$5:$I$1004,Posteringer!$D$5:$D$1004,$A34,Posteringer!$J$5:$J$1004,5))</f>
        <v/>
      </c>
      <c r="G34" s="24" t="str">
        <f aca="false">IF($A34="","",SUMIFS(Posteringer!$I$5:$I$1004,Posteringer!$D$5:$D$1004,$A34,Posteringer!$J$5:$J$1004,6))</f>
        <v/>
      </c>
      <c r="H34" s="24" t="str">
        <f aca="false">IF($A34="","",SUMIFS(Posteringer!$I$5:$I$1004,Posteringer!$D$5:$D$1004,$A34,Posteringer!$J$5:$J$1004,7))</f>
        <v/>
      </c>
      <c r="I34" s="24" t="str">
        <f aca="false">IF($A34="","",SUMIFS(Posteringer!$I$5:$I$1004,Posteringer!$D$5:$D$1004,$A34,Posteringer!$J$5:$J$1004,8))</f>
        <v/>
      </c>
      <c r="J34" s="24" t="str">
        <f aca="false">IF($A34="","",SUMIFS(Posteringer!$I$5:$I$1004,Posteringer!$D$5:$D$1004,$A34,Posteringer!$J$5:$J$1004,9))</f>
        <v/>
      </c>
      <c r="K34" s="24" t="str">
        <f aca="false">IF($A34="","",SUMIFS(Posteringer!$I$5:$I$1004,Posteringer!$D$5:$D$1004,$A34,Posteringer!$J$5:$J$1004,10))</f>
        <v/>
      </c>
      <c r="L34" s="24" t="str">
        <f aca="false">IF($A34="","",SUMIFS(Posteringer!$I$5:$I$1004,Posteringer!$D$5:$D$1004,$A34,Posteringer!$J$5:$J$1004,11))</f>
        <v/>
      </c>
      <c r="M34" s="24" t="str">
        <f aca="false">IF($A34="","",SUMIFS(Posteringer!$I$5:$I$1004,Posteringer!$D$5:$D$1004,$A34,Posteringer!$J$5:$J$1004,12))</f>
        <v/>
      </c>
      <c r="N34" s="25" t="str">
        <f aca="false">IF($A34="","",SUM(B34:M34))</f>
        <v/>
      </c>
    </row>
    <row r="35" customFormat="false" ht="15" hidden="false" customHeight="false" outlineLevel="0" collapsed="false">
      <c r="A35" s="23" t="str">
        <f aca="false">IF(Opsætning!C22="","",Opsætning!C22)</f>
        <v/>
      </c>
      <c r="B35" s="24" t="str">
        <f aca="false">IF($A35="","",SUMIFS(Posteringer!$I$5:$I$1004,Posteringer!$D$5:$D$1004,$A35,Posteringer!$J$5:$J$1004,1))</f>
        <v/>
      </c>
      <c r="C35" s="24" t="str">
        <f aca="false">IF($A35="","",SUMIFS(Posteringer!$I$5:$I$1004,Posteringer!$D$5:$D$1004,$A35,Posteringer!$J$5:$J$1004,2))</f>
        <v/>
      </c>
      <c r="D35" s="24" t="str">
        <f aca="false">IF($A35="","",SUMIFS(Posteringer!$I$5:$I$1004,Posteringer!$D$5:$D$1004,$A35,Posteringer!$J$5:$J$1004,3))</f>
        <v/>
      </c>
      <c r="E35" s="24" t="str">
        <f aca="false">IF($A35="","",SUMIFS(Posteringer!$I$5:$I$1004,Posteringer!$D$5:$D$1004,$A35,Posteringer!$J$5:$J$1004,4))</f>
        <v/>
      </c>
      <c r="F35" s="24" t="str">
        <f aca="false">IF($A35="","",SUMIFS(Posteringer!$I$5:$I$1004,Posteringer!$D$5:$D$1004,$A35,Posteringer!$J$5:$J$1004,5))</f>
        <v/>
      </c>
      <c r="G35" s="24" t="str">
        <f aca="false">IF($A35="","",SUMIFS(Posteringer!$I$5:$I$1004,Posteringer!$D$5:$D$1004,$A35,Posteringer!$J$5:$J$1004,6))</f>
        <v/>
      </c>
      <c r="H35" s="24" t="str">
        <f aca="false">IF($A35="","",SUMIFS(Posteringer!$I$5:$I$1004,Posteringer!$D$5:$D$1004,$A35,Posteringer!$J$5:$J$1004,7))</f>
        <v/>
      </c>
      <c r="I35" s="24" t="str">
        <f aca="false">IF($A35="","",SUMIFS(Posteringer!$I$5:$I$1004,Posteringer!$D$5:$D$1004,$A35,Posteringer!$J$5:$J$1004,8))</f>
        <v/>
      </c>
      <c r="J35" s="24" t="str">
        <f aca="false">IF($A35="","",SUMIFS(Posteringer!$I$5:$I$1004,Posteringer!$D$5:$D$1004,$A35,Posteringer!$J$5:$J$1004,9))</f>
        <v/>
      </c>
      <c r="K35" s="24" t="str">
        <f aca="false">IF($A35="","",SUMIFS(Posteringer!$I$5:$I$1004,Posteringer!$D$5:$D$1004,$A35,Posteringer!$J$5:$J$1004,10))</f>
        <v/>
      </c>
      <c r="L35" s="24" t="str">
        <f aca="false">IF($A35="","",SUMIFS(Posteringer!$I$5:$I$1004,Posteringer!$D$5:$D$1004,$A35,Posteringer!$J$5:$J$1004,11))</f>
        <v/>
      </c>
      <c r="M35" s="24" t="str">
        <f aca="false">IF($A35="","",SUMIFS(Posteringer!$I$5:$I$1004,Posteringer!$D$5:$D$1004,$A35,Posteringer!$J$5:$J$1004,12))</f>
        <v/>
      </c>
      <c r="N35" s="25" t="str">
        <f aca="false">IF($A35="","",SUM(B35:M35))</f>
        <v/>
      </c>
    </row>
    <row r="36" customFormat="false" ht="15" hidden="false" customHeight="false" outlineLevel="0" collapsed="false">
      <c r="A36" s="23" t="str">
        <f aca="false">IF(Opsætning!C23="","",Opsætning!C23)</f>
        <v/>
      </c>
      <c r="B36" s="24" t="str">
        <f aca="false">IF($A36="","",SUMIFS(Posteringer!$I$5:$I$1004,Posteringer!$D$5:$D$1004,$A36,Posteringer!$J$5:$J$1004,1))</f>
        <v/>
      </c>
      <c r="C36" s="24" t="str">
        <f aca="false">IF($A36="","",SUMIFS(Posteringer!$I$5:$I$1004,Posteringer!$D$5:$D$1004,$A36,Posteringer!$J$5:$J$1004,2))</f>
        <v/>
      </c>
      <c r="D36" s="24" t="str">
        <f aca="false">IF($A36="","",SUMIFS(Posteringer!$I$5:$I$1004,Posteringer!$D$5:$D$1004,$A36,Posteringer!$J$5:$J$1004,3))</f>
        <v/>
      </c>
      <c r="E36" s="24" t="str">
        <f aca="false">IF($A36="","",SUMIFS(Posteringer!$I$5:$I$1004,Posteringer!$D$5:$D$1004,$A36,Posteringer!$J$5:$J$1004,4))</f>
        <v/>
      </c>
      <c r="F36" s="24" t="str">
        <f aca="false">IF($A36="","",SUMIFS(Posteringer!$I$5:$I$1004,Posteringer!$D$5:$D$1004,$A36,Posteringer!$J$5:$J$1004,5))</f>
        <v/>
      </c>
      <c r="G36" s="24" t="str">
        <f aca="false">IF($A36="","",SUMIFS(Posteringer!$I$5:$I$1004,Posteringer!$D$5:$D$1004,$A36,Posteringer!$J$5:$J$1004,6))</f>
        <v/>
      </c>
      <c r="H36" s="24" t="str">
        <f aca="false">IF($A36="","",SUMIFS(Posteringer!$I$5:$I$1004,Posteringer!$D$5:$D$1004,$A36,Posteringer!$J$5:$J$1004,7))</f>
        <v/>
      </c>
      <c r="I36" s="24" t="str">
        <f aca="false">IF($A36="","",SUMIFS(Posteringer!$I$5:$I$1004,Posteringer!$D$5:$D$1004,$A36,Posteringer!$J$5:$J$1004,8))</f>
        <v/>
      </c>
      <c r="J36" s="24" t="str">
        <f aca="false">IF($A36="","",SUMIFS(Posteringer!$I$5:$I$1004,Posteringer!$D$5:$D$1004,$A36,Posteringer!$J$5:$J$1004,9))</f>
        <v/>
      </c>
      <c r="K36" s="24" t="str">
        <f aca="false">IF($A36="","",SUMIFS(Posteringer!$I$5:$I$1004,Posteringer!$D$5:$D$1004,$A36,Posteringer!$J$5:$J$1004,10))</f>
        <v/>
      </c>
      <c r="L36" s="24" t="str">
        <f aca="false">IF($A36="","",SUMIFS(Posteringer!$I$5:$I$1004,Posteringer!$D$5:$D$1004,$A36,Posteringer!$J$5:$J$1004,11))</f>
        <v/>
      </c>
      <c r="M36" s="24" t="str">
        <f aca="false">IF($A36="","",SUMIFS(Posteringer!$I$5:$I$1004,Posteringer!$D$5:$D$1004,$A36,Posteringer!$J$5:$J$1004,12))</f>
        <v/>
      </c>
      <c r="N36" s="25" t="str">
        <f aca="false">IF($A36="","",SUM(B36:M36))</f>
        <v/>
      </c>
    </row>
    <row r="37" customFormat="false" ht="15" hidden="false" customHeight="false" outlineLevel="0" collapsed="false">
      <c r="A37" s="23" t="str">
        <f aca="false">IF(Opsætning!C24="","",Opsætning!C24)</f>
        <v/>
      </c>
      <c r="B37" s="24" t="str">
        <f aca="false">IF($A37="","",SUMIFS(Posteringer!$I$5:$I$1004,Posteringer!$D$5:$D$1004,$A37,Posteringer!$J$5:$J$1004,1))</f>
        <v/>
      </c>
      <c r="C37" s="24" t="str">
        <f aca="false">IF($A37="","",SUMIFS(Posteringer!$I$5:$I$1004,Posteringer!$D$5:$D$1004,$A37,Posteringer!$J$5:$J$1004,2))</f>
        <v/>
      </c>
      <c r="D37" s="24" t="str">
        <f aca="false">IF($A37="","",SUMIFS(Posteringer!$I$5:$I$1004,Posteringer!$D$5:$D$1004,$A37,Posteringer!$J$5:$J$1004,3))</f>
        <v/>
      </c>
      <c r="E37" s="24" t="str">
        <f aca="false">IF($A37="","",SUMIFS(Posteringer!$I$5:$I$1004,Posteringer!$D$5:$D$1004,$A37,Posteringer!$J$5:$J$1004,4))</f>
        <v/>
      </c>
      <c r="F37" s="24" t="str">
        <f aca="false">IF($A37="","",SUMIFS(Posteringer!$I$5:$I$1004,Posteringer!$D$5:$D$1004,$A37,Posteringer!$J$5:$J$1004,5))</f>
        <v/>
      </c>
      <c r="G37" s="24" t="str">
        <f aca="false">IF($A37="","",SUMIFS(Posteringer!$I$5:$I$1004,Posteringer!$D$5:$D$1004,$A37,Posteringer!$J$5:$J$1004,6))</f>
        <v/>
      </c>
      <c r="H37" s="24" t="str">
        <f aca="false">IF($A37="","",SUMIFS(Posteringer!$I$5:$I$1004,Posteringer!$D$5:$D$1004,$A37,Posteringer!$J$5:$J$1004,7))</f>
        <v/>
      </c>
      <c r="I37" s="24" t="str">
        <f aca="false">IF($A37="","",SUMIFS(Posteringer!$I$5:$I$1004,Posteringer!$D$5:$D$1004,$A37,Posteringer!$J$5:$J$1004,8))</f>
        <v/>
      </c>
      <c r="J37" s="24" t="str">
        <f aca="false">IF($A37="","",SUMIFS(Posteringer!$I$5:$I$1004,Posteringer!$D$5:$D$1004,$A37,Posteringer!$J$5:$J$1004,9))</f>
        <v/>
      </c>
      <c r="K37" s="24" t="str">
        <f aca="false">IF($A37="","",SUMIFS(Posteringer!$I$5:$I$1004,Posteringer!$D$5:$D$1004,$A37,Posteringer!$J$5:$J$1004,10))</f>
        <v/>
      </c>
      <c r="L37" s="24" t="str">
        <f aca="false">IF($A37="","",SUMIFS(Posteringer!$I$5:$I$1004,Posteringer!$D$5:$D$1004,$A37,Posteringer!$J$5:$J$1004,11))</f>
        <v/>
      </c>
      <c r="M37" s="24" t="str">
        <f aca="false">IF($A37="","",SUMIFS(Posteringer!$I$5:$I$1004,Posteringer!$D$5:$D$1004,$A37,Posteringer!$J$5:$J$1004,12))</f>
        <v/>
      </c>
      <c r="N37" s="25" t="str">
        <f aca="false">IF($A37="","",SUM(B37:M37))</f>
        <v/>
      </c>
    </row>
    <row r="38" customFormat="false" ht="15" hidden="false" customHeight="false" outlineLevel="0" collapsed="false">
      <c r="A38" s="23" t="str">
        <f aca="false">IF(Opsætning!C25="","",Opsætning!C25)</f>
        <v/>
      </c>
      <c r="B38" s="24" t="str">
        <f aca="false">IF($A38="","",SUMIFS(Posteringer!$I$5:$I$1004,Posteringer!$D$5:$D$1004,$A38,Posteringer!$J$5:$J$1004,1))</f>
        <v/>
      </c>
      <c r="C38" s="24" t="str">
        <f aca="false">IF($A38="","",SUMIFS(Posteringer!$I$5:$I$1004,Posteringer!$D$5:$D$1004,$A38,Posteringer!$J$5:$J$1004,2))</f>
        <v/>
      </c>
      <c r="D38" s="24" t="str">
        <f aca="false">IF($A38="","",SUMIFS(Posteringer!$I$5:$I$1004,Posteringer!$D$5:$D$1004,$A38,Posteringer!$J$5:$J$1004,3))</f>
        <v/>
      </c>
      <c r="E38" s="24" t="str">
        <f aca="false">IF($A38="","",SUMIFS(Posteringer!$I$5:$I$1004,Posteringer!$D$5:$D$1004,$A38,Posteringer!$J$5:$J$1004,4))</f>
        <v/>
      </c>
      <c r="F38" s="24" t="str">
        <f aca="false">IF($A38="","",SUMIFS(Posteringer!$I$5:$I$1004,Posteringer!$D$5:$D$1004,$A38,Posteringer!$J$5:$J$1004,5))</f>
        <v/>
      </c>
      <c r="G38" s="24" t="str">
        <f aca="false">IF($A38="","",SUMIFS(Posteringer!$I$5:$I$1004,Posteringer!$D$5:$D$1004,$A38,Posteringer!$J$5:$J$1004,6))</f>
        <v/>
      </c>
      <c r="H38" s="24" t="str">
        <f aca="false">IF($A38="","",SUMIFS(Posteringer!$I$5:$I$1004,Posteringer!$D$5:$D$1004,$A38,Posteringer!$J$5:$J$1004,7))</f>
        <v/>
      </c>
      <c r="I38" s="24" t="str">
        <f aca="false">IF($A38="","",SUMIFS(Posteringer!$I$5:$I$1004,Posteringer!$D$5:$D$1004,$A38,Posteringer!$J$5:$J$1004,8))</f>
        <v/>
      </c>
      <c r="J38" s="24" t="str">
        <f aca="false">IF($A38="","",SUMIFS(Posteringer!$I$5:$I$1004,Posteringer!$D$5:$D$1004,$A38,Posteringer!$J$5:$J$1004,9))</f>
        <v/>
      </c>
      <c r="K38" s="24" t="str">
        <f aca="false">IF($A38="","",SUMIFS(Posteringer!$I$5:$I$1004,Posteringer!$D$5:$D$1004,$A38,Posteringer!$J$5:$J$1004,10))</f>
        <v/>
      </c>
      <c r="L38" s="24" t="str">
        <f aca="false">IF($A38="","",SUMIFS(Posteringer!$I$5:$I$1004,Posteringer!$D$5:$D$1004,$A38,Posteringer!$J$5:$J$1004,11))</f>
        <v/>
      </c>
      <c r="M38" s="24" t="str">
        <f aca="false">IF($A38="","",SUMIFS(Posteringer!$I$5:$I$1004,Posteringer!$D$5:$D$1004,$A38,Posteringer!$J$5:$J$1004,12))</f>
        <v/>
      </c>
      <c r="N38" s="25" t="str">
        <f aca="false">IF($A38="","",SUM(B38:M38))</f>
        <v/>
      </c>
    </row>
    <row r="39" customFormat="false" ht="15" hidden="false" customHeight="false" outlineLevel="0" collapsed="false">
      <c r="A39" s="26" t="s">
        <v>76</v>
      </c>
      <c r="B39" s="27" t="n">
        <f aca="false">SUM(B19:B38)</f>
        <v>1873.4</v>
      </c>
      <c r="C39" s="27" t="n">
        <f aca="false">SUM(C19:C38)</f>
        <v>2732</v>
      </c>
      <c r="D39" s="27" t="n">
        <f aca="false">SUM(D19:D38)</f>
        <v>0</v>
      </c>
      <c r="E39" s="27" t="n">
        <f aca="false">SUM(E19:E38)</f>
        <v>3200</v>
      </c>
      <c r="F39" s="27" t="n">
        <f aca="false">SUM(F19:F38)</f>
        <v>0</v>
      </c>
      <c r="G39" s="27" t="n">
        <f aca="false">SUM(G19:G38)</f>
        <v>0</v>
      </c>
      <c r="H39" s="27" t="n">
        <f aca="false">SUM(H19:H38)</f>
        <v>0</v>
      </c>
      <c r="I39" s="27" t="n">
        <f aca="false">SUM(I19:I38)</f>
        <v>0</v>
      </c>
      <c r="J39" s="27" t="n">
        <f aca="false">SUM(J19:J38)</f>
        <v>0</v>
      </c>
      <c r="K39" s="27" t="n">
        <f aca="false">SUM(K19:K38)</f>
        <v>0</v>
      </c>
      <c r="L39" s="27" t="n">
        <f aca="false">SUM(L19:L38)</f>
        <v>0</v>
      </c>
      <c r="M39" s="27" t="n">
        <f aca="false">SUM(M19:M38)</f>
        <v>0</v>
      </c>
      <c r="N39" s="27" t="n">
        <f aca="false">SUM(N19:N38)</f>
        <v>7805.4</v>
      </c>
    </row>
    <row r="41" customFormat="false" ht="15" hidden="false" customHeight="false" outlineLevel="0" collapsed="false">
      <c r="A41" s="28" t="s">
        <v>77</v>
      </c>
      <c r="B41" s="29" t="n">
        <f aca="false">B16-B39</f>
        <v>24176.6</v>
      </c>
      <c r="C41" s="29" t="n">
        <f aca="false">C16-C39</f>
        <v>1768</v>
      </c>
      <c r="D41" s="29" t="n">
        <f aca="false">D16-D39</f>
        <v>0</v>
      </c>
      <c r="E41" s="29" t="n">
        <f aca="false">E16-E39</f>
        <v>15300</v>
      </c>
      <c r="F41" s="29" t="n">
        <f aca="false">F16-F39</f>
        <v>0</v>
      </c>
      <c r="G41" s="29" t="n">
        <f aca="false">G16-G39</f>
        <v>0</v>
      </c>
      <c r="H41" s="29" t="n">
        <f aca="false">H16-H39</f>
        <v>0</v>
      </c>
      <c r="I41" s="29" t="n">
        <f aca="false">I16-I39</f>
        <v>0</v>
      </c>
      <c r="J41" s="29" t="n">
        <f aca="false">J16-J39</f>
        <v>0</v>
      </c>
      <c r="K41" s="29" t="n">
        <f aca="false">K16-K39</f>
        <v>0</v>
      </c>
      <c r="L41" s="29" t="n">
        <f aca="false">L16-L39</f>
        <v>0</v>
      </c>
      <c r="M41" s="29" t="n">
        <f aca="false">M16-M39</f>
        <v>0</v>
      </c>
      <c r="N41" s="29" t="n">
        <f aca="false">N16-N39</f>
        <v>41244.6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6"/>
  </cols>
  <sheetData>
    <row r="1" customFormat="false" ht="31.5" hidden="false" customHeight="true" outlineLevel="0" collapsed="false">
      <c r="A1" s="7" t="s">
        <v>78</v>
      </c>
    </row>
    <row r="2" customFormat="false" ht="15" hidden="false" customHeight="false" outlineLevel="0" collapsed="false">
      <c r="A2" s="8" t="s">
        <v>79</v>
      </c>
    </row>
    <row r="4" customFormat="false" ht="15" hidden="false" customHeight="false" outlineLevel="0" collapsed="false">
      <c r="A4" s="13"/>
      <c r="B4" s="14" t="s">
        <v>80</v>
      </c>
      <c r="C4" s="14" t="s">
        <v>81</v>
      </c>
      <c r="D4" s="14" t="s">
        <v>82</v>
      </c>
      <c r="E4" s="14" t="s">
        <v>83</v>
      </c>
    </row>
    <row r="5" customFormat="false" ht="15" hidden="false" customHeight="false" outlineLevel="0" collapsed="false">
      <c r="A5" s="23" t="s">
        <v>84</v>
      </c>
      <c r="B5" s="20" t="n">
        <f aca="false">SUMIFS(Posteringer!$H$5:$H$1004,Posteringer!$G$5:$G$1004,"Indtægt",Posteringer!$K$5:$K$1004,1)</f>
        <v>7637.5</v>
      </c>
      <c r="C5" s="20" t="n">
        <f aca="false">SUMIFS(Posteringer!$H$5:$H$1004,Posteringer!$G$5:$G$1004,"Indtægt",Posteringer!$K$5:$K$1004,2)</f>
        <v>4625</v>
      </c>
      <c r="D5" s="20" t="n">
        <f aca="false">SUMIFS(Posteringer!$H$5:$H$1004,Posteringer!$G$5:$G$1004,"Indtægt",Posteringer!$K$5:$K$1004,3)</f>
        <v>0</v>
      </c>
      <c r="E5" s="20" t="n">
        <f aca="false">SUMIFS(Posteringer!$H$5:$H$1004,Posteringer!$G$5:$G$1004,"Indtægt",Posteringer!$K$5:$K$1004,4)</f>
        <v>0</v>
      </c>
    </row>
    <row r="6" customFormat="false" ht="15" hidden="false" customHeight="false" outlineLevel="0" collapsed="false">
      <c r="A6" s="23" t="s">
        <v>85</v>
      </c>
      <c r="B6" s="20" t="n">
        <f aca="false">SUMIFS(Posteringer!$H$5:$H$1004,Posteringer!$G$5:$G$1004,"Udgift",Posteringer!$K$5:$K$1004,1)</f>
        <v>1132.6</v>
      </c>
      <c r="C6" s="20" t="n">
        <f aca="false">SUMIFS(Posteringer!$H$5:$H$1004,Posteringer!$G$5:$G$1004,"Udgift",Posteringer!$K$5:$K$1004,2)</f>
        <v>0</v>
      </c>
      <c r="D6" s="20" t="n">
        <f aca="false">SUMIFS(Posteringer!$H$5:$H$1004,Posteringer!$G$5:$G$1004,"Udgift",Posteringer!$K$5:$K$1004,3)</f>
        <v>0</v>
      </c>
      <c r="E6" s="20" t="n">
        <f aca="false">SUMIFS(Posteringer!$H$5:$H$1004,Posteringer!$G$5:$G$1004,"Udgift",Posteringer!$K$5:$K$1004,4)</f>
        <v>0</v>
      </c>
    </row>
    <row r="7" customFormat="false" ht="15" hidden="false" customHeight="false" outlineLevel="0" collapsed="false">
      <c r="A7" s="30" t="s">
        <v>86</v>
      </c>
      <c r="B7" s="31" t="n">
        <f aca="false">B5-B6</f>
        <v>6504.9</v>
      </c>
      <c r="C7" s="31" t="n">
        <f aca="false">C5-C6</f>
        <v>4625</v>
      </c>
      <c r="D7" s="31" t="n">
        <f aca="false">D5-D6</f>
        <v>0</v>
      </c>
      <c r="E7" s="31" t="n">
        <f aca="false">E5-E6</f>
        <v>0</v>
      </c>
    </row>
    <row r="9" customFormat="false" ht="15" hidden="false" customHeight="false" outlineLevel="0" collapsed="false">
      <c r="A9" s="6" t="s">
        <v>87</v>
      </c>
    </row>
    <row r="10" customFormat="false" ht="15" hidden="false" customHeight="false" outlineLevel="0" collapsed="false">
      <c r="A10" s="6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2026-10-17T15:55:51Z</dcterms:created>
  <dc:creator>openpyxl</dc:creator>
  <dc:description/>
  <dc:language>en-US</dc:language>
  <cp:lastModifiedBy/>
  <dcterms:modified xsi:type="dcterms:W3CDTF">2026-10-17T17:56:17Z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